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'стр.4_5'!$A$1:$GO$73</definedName>
    <definedName name="_xlnm.Print_Area" localSheetId="3">'стр.4_5 (2020)'!$A$1:$GP$68</definedName>
    <definedName name="_xlnm.Print_Area" localSheetId="4">'стр.4_5 (2021)'!$A$1:$GP$68</definedName>
  </definedNames>
  <calcPr fullCalcOnLoad="1" refMode="R1C1"/>
</workbook>
</file>

<file path=xl/sharedStrings.xml><?xml version="1.0" encoding="utf-8"?>
<sst xmlns="http://schemas.openxmlformats.org/spreadsheetml/2006/main" count="521" uniqueCount="255">
  <si>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</si>
  <si>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</si>
  <si>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</si>
  <si>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</si>
  <si>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</si>
  <si>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</si>
  <si>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</si>
  <si>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</si>
  <si>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</si>
  <si>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</si>
  <si>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</si>
  <si>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</si>
  <si>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</si>
  <si>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</si>
  <si>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</si>
  <si>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</si>
  <si>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</si>
  <si>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</si>
  <si>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</si>
  <si>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</si>
  <si>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</si>
  <si>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</si>
  <si>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</si>
  <si>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</si>
  <si>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</si>
  <si>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</si>
  <si>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</si>
  <si>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</si>
  <si>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</si>
  <si>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</si>
  <si>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</si>
  <si>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</si>
  <si>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</si>
  <si>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</si>
  <si>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</si>
  <si>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</si>
  <si>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</si>
  <si>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</si>
  <si>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</si>
  <si>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</si>
  <si>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</si>
  <si>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</si>
  <si>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</si>
  <si>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</si>
  <si>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</si>
  <si>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</si>
  <si>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</si>
  <si>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</si>
  <si>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</si>
  <si>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</si>
  <si>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</si>
  <si>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</si>
  <si>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</si>
  <si>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</si>
  <si>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</si>
  <si>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</si>
  <si>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</si>
  <si>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</si>
  <si>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</si>
  <si>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</si>
  <si>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</si>
  <si>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</si>
  <si>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</si>
  <si>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</si>
  <si>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</si>
  <si>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</si>
  <si>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</si>
  <si>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</si>
  <si>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</si>
  <si>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</si>
  <si>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</si>
  <si>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</si>
  <si>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</si>
  <si>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</si>
  <si>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</si>
  <si>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</si>
  <si>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</si>
  <si>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</si>
  <si>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</si>
  <si>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</si>
  <si>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</si>
  <si>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</si>
  <si>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</si>
  <si>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</si>
  <si>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</si>
  <si>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</si>
  <si>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</si>
  <si>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</si>
  <si>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</si>
  <si>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</si>
  <si>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</si>
  <si>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</si>
  <si>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</si>
  <si>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</si>
  <si>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</si>
  <si>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</si>
  <si>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</si>
  <si>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</si>
  <si>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</si>
  <si>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</si>
  <si>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</si>
  <si>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</si>
  <si>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</si>
  <si>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</si>
  <si>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</si>
  <si>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</si>
  <si>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</si>
  <si>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</si>
  <si>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</si>
  <si>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</si>
  <si>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</si>
  <si>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</si>
  <si>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</si>
  <si>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</si>
  <si>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</si>
  <si>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</si>
  <si>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</si>
  <si>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</si>
  <si>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</si>
  <si>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</si>
  <si>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</si>
  <si>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</si>
  <si>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</si>
  <si>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</si>
  <si>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</si>
  <si>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</si>
  <si>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</si>
  <si>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</si>
  <si>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</si>
  <si>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</si>
  <si>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</si>
  <si>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</si>
  <si>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</si>
  <si>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</si>
  <si>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</si>
  <si>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</si>
  <si>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</si>
  <si>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</si>
  <si>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</si>
  <si>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</si>
  <si>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</si>
  <si>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</si>
  <si>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</si>
  <si>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</si>
  <si>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</si>
  <si>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</si>
  <si>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</si>
  <si>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</si>
  <si>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</si>
  <si>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</si>
  <si>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</si>
  <si>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</si>
  <si>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</si>
  <si>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</si>
  <si>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</si>
  <si>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</si>
  <si>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</si>
  <si>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</si>
  <si>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</si>
  <si>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</si>
  <si>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</si>
  <si>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</si>
  <si>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</si>
  <si>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</si>
  <si>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</si>
  <si>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</si>
  <si>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</si>
  <si>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</si>
  <si>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</si>
  <si>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</si>
  <si>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</si>
  <si>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</si>
  <si>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</si>
  <si>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</si>
  <si>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</si>
  <si>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</si>
  <si>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</si>
  <si>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</si>
  <si>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</si>
  <si>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</si>
  <si>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</si>
  <si>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</si>
  <si>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</si>
  <si>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</si>
  <si>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</si>
  <si>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</si>
  <si>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</si>
  <si>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</si>
  <si>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</si>
  <si>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</si>
  <si>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</si>
  <si>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</si>
  <si>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</si>
  <si>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</si>
  <si>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</si>
  <si>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</si>
  <si>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</si>
  <si>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</si>
  <si>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</si>
  <si>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</si>
  <si>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</si>
  <si>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</si>
  <si>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</si>
  <si>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</si>
  <si>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</si>
  <si>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</si>
  <si>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</si>
  <si>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</si>
  <si>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</si>
  <si>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</si>
  <si>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</si>
  <si>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</si>
  <si>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</si>
  <si>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</si>
  <si>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</si>
  <si>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</si>
  <si>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</si>
  <si>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</si>
  <si>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</si>
  <si>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</si>
  <si>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</si>
  <si>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</si>
  <si>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</si>
  <si>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 xml:space="preserve">в том числе </t>
  </si>
  <si>
    <t>х</t>
  </si>
  <si>
    <t>А.Н.Мясоедов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</si>
  <si>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</si>
  <si>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</si>
  <si>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</si>
  <si>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</si>
  <si>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</si>
  <si>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</si>
  <si>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</si>
  <si>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</si>
  <si>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</si>
  <si>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</si>
  <si>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</si>
  <si>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</si>
  <si>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</si>
  <si>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</si>
  <si>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</si>
  <si>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</si>
  <si>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</si>
  <si>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</si>
  <si>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</si>
  <si>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</si>
  <si>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</si>
  <si>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</si>
  <si>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</si>
  <si>
    <t>мая</t>
  </si>
  <si>
    <t>113</t>
  </si>
  <si>
    <t>Увеличение стоимости мягкого инвентаря</t>
  </si>
  <si>
    <t>22</t>
  </si>
  <si>
    <t>22.05.2019</t>
  </si>
  <si>
    <t>"_22" _мая_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</si>
</sst>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2" fontId="11" fillId="34" borderId="14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33" borderId="15" xfId="0" applyNumberFormat="1" applyFont="1" applyFill="1" applyBorder="1" applyAlignment="1">
      <alignment horizontal="center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T20" sqref="T20:CL20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45" t="s">
        <v>49</v>
      </c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</row>
    <row r="3" spans="57:108" ht="15">
      <c r="BE3" s="148" t="s">
        <v>248</v>
      </c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57:108" s="2" customFormat="1" ht="12">
      <c r="BE4" s="149" t="s">
        <v>48</v>
      </c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</row>
    <row r="5" spans="57:108" ht="15"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CA5" s="146" t="s">
        <v>247</v>
      </c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</row>
    <row r="6" spans="57:108" s="2" customFormat="1" ht="12">
      <c r="BE6" s="147" t="s">
        <v>7</v>
      </c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CA6" s="147" t="s">
        <v>8</v>
      </c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</row>
    <row r="7" spans="65:99" ht="15">
      <c r="BM7" s="10" t="s">
        <v>2</v>
      </c>
      <c r="BN7" s="143" t="s">
        <v>252</v>
      </c>
      <c r="BO7" s="143"/>
      <c r="BP7" s="143"/>
      <c r="BQ7" s="143"/>
      <c r="BR7" s="1" t="s">
        <v>2</v>
      </c>
      <c r="BU7" s="143" t="s">
        <v>249</v>
      </c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>
        <v>20</v>
      </c>
      <c r="CN7" s="144"/>
      <c r="CO7" s="144"/>
      <c r="CP7" s="144"/>
      <c r="CQ7" s="139" t="s">
        <v>226</v>
      </c>
      <c r="CR7" s="139"/>
      <c r="CS7" s="139"/>
      <c r="CT7" s="139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41" t="s">
        <v>222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42" t="s">
        <v>226</v>
      </c>
      <c r="BC11" s="142"/>
      <c r="BD11" s="142"/>
      <c r="BE11" s="142"/>
      <c r="BF11" s="11" t="s">
        <v>4</v>
      </c>
    </row>
    <row r="12" ht="17.25" customHeight="1"/>
    <row r="13" spans="93:108" ht="17.25" customHeight="1">
      <c r="CO13" s="140" t="s">
        <v>9</v>
      </c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</row>
    <row r="14" spans="91:108" ht="15" customHeight="1">
      <c r="CM14" s="10" t="s">
        <v>23</v>
      </c>
      <c r="CO14" s="136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36:108" ht="15" customHeight="1">
      <c r="AJ15" s="3"/>
      <c r="AK15" s="4" t="s">
        <v>2</v>
      </c>
      <c r="AL15" s="160" t="s">
        <v>252</v>
      </c>
      <c r="AM15" s="160"/>
      <c r="AN15" s="160"/>
      <c r="AO15" s="160"/>
      <c r="AP15" s="3" t="s">
        <v>2</v>
      </c>
      <c r="AQ15" s="3"/>
      <c r="AR15" s="3"/>
      <c r="AS15" s="160" t="s">
        <v>249</v>
      </c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57">
        <v>20</v>
      </c>
      <c r="BL15" s="157"/>
      <c r="BM15" s="157"/>
      <c r="BN15" s="157"/>
      <c r="BO15" s="158" t="s">
        <v>226</v>
      </c>
      <c r="BP15" s="158"/>
      <c r="BQ15" s="158"/>
      <c r="BR15" s="158"/>
      <c r="BS15" s="3" t="s">
        <v>3</v>
      </c>
      <c r="BT15" s="3"/>
      <c r="BU15" s="3"/>
      <c r="BY15" s="17"/>
      <c r="CM15" s="10" t="s">
        <v>10</v>
      </c>
      <c r="CO15" s="136" t="s">
        <v>253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77:108" ht="15" customHeight="1">
      <c r="BY16" s="17"/>
      <c r="BZ16" s="17"/>
      <c r="CM16" s="10"/>
      <c r="CO16" s="136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77:108" ht="15" customHeight="1">
      <c r="BY17" s="17"/>
      <c r="BZ17" s="17"/>
      <c r="CM17" s="10"/>
      <c r="CO17" s="136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36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36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ht="15" customHeight="1">
      <c r="A20" s="5" t="s">
        <v>46</v>
      </c>
      <c r="T20" s="159" t="s">
        <v>198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38"/>
      <c r="CO20" s="136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54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s="22" customFormat="1" ht="18.75" customHeight="1">
      <c r="A22" s="22" t="s">
        <v>25</v>
      </c>
      <c r="AI22" s="163" t="s">
        <v>199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CM22" s="39"/>
      <c r="CO22" s="151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</row>
    <row r="23" spans="1:108" s="22" customFormat="1" ht="18.75" customHeight="1">
      <c r="A23" s="23" t="s">
        <v>59</v>
      </c>
      <c r="CM23" s="40" t="s">
        <v>12</v>
      </c>
      <c r="CO23" s="151" t="s">
        <v>30</v>
      </c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3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50" t="s">
        <v>60</v>
      </c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</row>
    <row r="29" spans="1:108" ht="15">
      <c r="A29" s="5" t="s">
        <v>55</v>
      </c>
      <c r="AS29" s="43"/>
      <c r="AT29" s="43"/>
      <c r="AU29" s="43"/>
      <c r="AV29" s="43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</row>
    <row r="30" spans="1:109" ht="15">
      <c r="A30" s="5" t="s">
        <v>54</v>
      </c>
      <c r="Q30" s="165" t="s">
        <v>200</v>
      </c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</row>
    <row r="31" ht="15" customHeight="1"/>
    <row r="32" spans="1:108" s="3" customFormat="1" ht="14.25">
      <c r="A32" s="159" t="s">
        <v>58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61" t="s">
        <v>194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59" t="s">
        <v>195</v>
      </c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</row>
    <row r="37" spans="1:108" ht="73.5" customHeight="1">
      <c r="A37" s="161" t="s">
        <v>196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61" t="s">
        <v>197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</row>
    <row r="40" ht="16.5" customHeight="1" hidden="1"/>
  </sheetData>
  <sheetProtection/>
  <mergeCells count="38"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16:DD16"/>
    <mergeCell ref="BE2:DD2"/>
    <mergeCell ref="BE5:BX5"/>
    <mergeCell ref="BE6:BX6"/>
    <mergeCell ref="CA5:DD5"/>
    <mergeCell ref="CA6:DD6"/>
    <mergeCell ref="BE3:DD3"/>
    <mergeCell ref="BE4:DD4"/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81" sqref="B81:BT81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</row>
    <row r="3" spans="73:86" ht="18" customHeight="1">
      <c r="BU3" s="179" t="s">
        <v>170</v>
      </c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</row>
    <row r="4" spans="1:108" ht="15">
      <c r="A4" s="171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3"/>
      <c r="BU4" s="171" t="s">
        <v>5</v>
      </c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3"/>
    </row>
    <row r="5" spans="1:108" s="3" customFormat="1" ht="15" customHeight="1">
      <c r="A5" s="29"/>
      <c r="B5" s="174" t="s">
        <v>35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5"/>
      <c r="BU5" s="197">
        <v>28064597.33</v>
      </c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9"/>
    </row>
    <row r="6" spans="1:108" ht="15">
      <c r="A6" s="9"/>
      <c r="B6" s="167" t="s">
        <v>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8"/>
      <c r="BU6" s="185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7"/>
    </row>
    <row r="7" spans="1:108" ht="18" customHeight="1">
      <c r="A7" s="30"/>
      <c r="B7" s="169" t="s">
        <v>13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70"/>
      <c r="BU7" s="185">
        <v>51092777.03</v>
      </c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7"/>
    </row>
    <row r="8" spans="1:108" ht="15">
      <c r="A8" s="9"/>
      <c r="B8" s="180" t="s">
        <v>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1"/>
      <c r="BU8" s="185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7"/>
    </row>
    <row r="9" spans="1:108" ht="27" customHeight="1">
      <c r="A9" s="30"/>
      <c r="B9" s="169" t="s">
        <v>61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76">
        <v>51092777.03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1:108" ht="27.75" customHeight="1">
      <c r="A10" s="30"/>
      <c r="B10" s="169" t="s">
        <v>62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70"/>
      <c r="BU10" s="176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8"/>
    </row>
    <row r="11" spans="1:108" ht="29.25" customHeight="1">
      <c r="A11" s="30"/>
      <c r="B11" s="169" t="s">
        <v>63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76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8"/>
    </row>
    <row r="12" spans="1:108" ht="15" customHeight="1">
      <c r="A12" s="30"/>
      <c r="B12" s="169" t="s">
        <v>64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70"/>
      <c r="BU12" s="176">
        <v>26391913.14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8"/>
    </row>
    <row r="13" spans="1:108" ht="18" customHeight="1">
      <c r="A13" s="30"/>
      <c r="B13" s="169" t="s">
        <v>65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70"/>
      <c r="BU13" s="176">
        <v>13155941.54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8"/>
    </row>
    <row r="14" spans="1:108" ht="15">
      <c r="A14" s="31"/>
      <c r="B14" s="180" t="s">
        <v>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76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8"/>
    </row>
    <row r="15" spans="1:108" ht="16.5" customHeight="1">
      <c r="A15" s="30"/>
      <c r="B15" s="169" t="s">
        <v>16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70"/>
      <c r="BU15" s="176">
        <v>11577774.45</v>
      </c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ht="15">
      <c r="A16" s="30"/>
      <c r="B16" s="169" t="s">
        <v>17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70"/>
      <c r="BU16" s="176">
        <v>1490083.07</v>
      </c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s="3" customFormat="1" ht="15" customHeight="1">
      <c r="A17" s="29"/>
      <c r="B17" s="174" t="s">
        <v>36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5"/>
      <c r="BU17" s="182">
        <v>33941424.99</v>
      </c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4"/>
    </row>
    <row r="18" spans="1:108" ht="15">
      <c r="A18" s="9"/>
      <c r="B18" s="167" t="s">
        <v>1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8"/>
      <c r="BU18" s="176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8"/>
    </row>
    <row r="19" spans="1:108" ht="16.5" customHeight="1">
      <c r="A19" s="32"/>
      <c r="B19" s="190" t="s">
        <v>71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1"/>
      <c r="BU19" s="185">
        <v>1047491.95</v>
      </c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7"/>
    </row>
    <row r="20" spans="1:108" ht="16.5" customHeight="1">
      <c r="A20" s="192" t="s">
        <v>66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4"/>
      <c r="BU20" s="176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92" t="s">
        <v>67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4"/>
      <c r="BU21" s="176">
        <v>1047491.95</v>
      </c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200" t="s">
        <v>68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70"/>
      <c r="BU22" s="185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7"/>
    </row>
    <row r="23" spans="1:108" ht="15" customHeight="1">
      <c r="A23" s="33"/>
      <c r="B23" s="188" t="s">
        <v>69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9"/>
      <c r="BU23" s="185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7"/>
    </row>
    <row r="24" spans="1:108" ht="15" customHeight="1">
      <c r="A24" s="30"/>
      <c r="B24" s="169" t="s">
        <v>70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70"/>
      <c r="BU24" s="176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8"/>
    </row>
    <row r="25" spans="1:108" ht="15" customHeight="1">
      <c r="A25" s="30"/>
      <c r="B25" s="195" t="s">
        <v>72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6"/>
      <c r="BU25" s="176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8"/>
    </row>
    <row r="26" spans="1:108" ht="15" customHeight="1">
      <c r="A26" s="30"/>
      <c r="B26" s="195" t="s">
        <v>73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6"/>
      <c r="BU26" s="176">
        <v>32893933.04</v>
      </c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15" customHeight="1">
      <c r="A27" s="30"/>
      <c r="B27" s="169" t="s">
        <v>74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70"/>
      <c r="BU27" s="176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8"/>
    </row>
    <row r="28" spans="1:108" ht="32.25" customHeight="1">
      <c r="A28" s="30"/>
      <c r="B28" s="169" t="s">
        <v>220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70"/>
      <c r="BU28" s="176">
        <v>32822180</v>
      </c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8"/>
    </row>
    <row r="29" spans="1:108" ht="32.25" customHeight="1">
      <c r="A29" s="30"/>
      <c r="B29" s="169" t="s">
        <v>221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70"/>
      <c r="BU29" s="176">
        <f>BU31+BU32+BU33+BU34+BU35+BU36+BU37+BU38+BU39+BU40+BU40</f>
        <v>0</v>
      </c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8"/>
    </row>
    <row r="30" spans="1:108" ht="15" customHeight="1">
      <c r="A30" s="30"/>
      <c r="B30" s="169" t="s">
        <v>74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70"/>
      <c r="BU30" s="176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8"/>
    </row>
    <row r="31" spans="1:108" ht="15" customHeight="1">
      <c r="A31" s="30"/>
      <c r="B31" s="169" t="s">
        <v>94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70"/>
      <c r="BU31" s="176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69" t="s">
        <v>95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70"/>
      <c r="BU32" s="176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69" t="s">
        <v>96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70"/>
      <c r="BU33" s="176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69" t="s">
        <v>97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70"/>
      <c r="BU34" s="176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69" t="s">
        <v>98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70"/>
      <c r="BU35" s="176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69" t="s">
        <v>99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70"/>
      <c r="BU36" s="176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69" t="s">
        <v>100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70"/>
      <c r="BU37" s="176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69" t="s">
        <v>101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70"/>
      <c r="BU38" s="176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69" t="s">
        <v>102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70"/>
      <c r="BU39" s="176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69" t="s">
        <v>103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70"/>
      <c r="BU40" s="176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8"/>
    </row>
    <row r="41" spans="1:108" ht="30" customHeight="1">
      <c r="A41" s="30"/>
      <c r="B41" s="169" t="s">
        <v>75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70"/>
      <c r="BU41" s="176">
        <v>71753.04</v>
      </c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8"/>
    </row>
    <row r="42" spans="1:108" ht="15" customHeight="1">
      <c r="A42" s="30"/>
      <c r="B42" s="169" t="s">
        <v>76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70"/>
      <c r="BU42" s="176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8"/>
    </row>
    <row r="43" spans="1:108" ht="16.5" customHeight="1">
      <c r="A43" s="30"/>
      <c r="B43" s="169" t="s">
        <v>77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70"/>
      <c r="BU43" s="176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8"/>
    </row>
    <row r="44" spans="1:108" ht="15" customHeight="1">
      <c r="A44" s="9"/>
      <c r="B44" s="169" t="s">
        <v>85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70"/>
      <c r="BU44" s="176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69" t="s">
        <v>86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70"/>
      <c r="BU45" s="176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69" t="s">
        <v>87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70"/>
      <c r="BU46" s="176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69" t="s">
        <v>88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70"/>
      <c r="BU47" s="176">
        <v>71753.04</v>
      </c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69" t="s">
        <v>89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70"/>
      <c r="BU48" s="176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69" t="s">
        <v>90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70"/>
      <c r="BU49" s="176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69" t="s">
        <v>91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70"/>
      <c r="BU50" s="176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69" t="s">
        <v>92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70"/>
      <c r="BU51" s="176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69" t="s">
        <v>93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70"/>
      <c r="BU52" s="176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74" t="s">
        <v>37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5"/>
      <c r="BU53" s="182">
        <v>97527243.43</v>
      </c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4"/>
    </row>
    <row r="54" spans="1:108" ht="15" customHeight="1">
      <c r="A54" s="30"/>
      <c r="B54" s="169" t="s">
        <v>78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70"/>
      <c r="BU54" s="176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8"/>
    </row>
    <row r="55" spans="1:108" ht="15" customHeight="1">
      <c r="A55" s="30"/>
      <c r="B55" s="195" t="s">
        <v>79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6"/>
      <c r="BU55" s="176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8"/>
    </row>
    <row r="56" spans="1:108" ht="15" customHeight="1">
      <c r="A56" s="30"/>
      <c r="B56" s="195" t="s">
        <v>80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6"/>
      <c r="BU56" s="176">
        <v>1886335.89</v>
      </c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8"/>
    </row>
    <row r="57" spans="1:108" ht="15" customHeight="1">
      <c r="A57" s="30"/>
      <c r="B57" s="169" t="s">
        <v>81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70"/>
      <c r="BU57" s="176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8"/>
    </row>
    <row r="58" spans="1:108" ht="15" customHeight="1">
      <c r="A58" s="30"/>
      <c r="B58" s="169" t="s">
        <v>82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70"/>
      <c r="BU58" s="176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8"/>
    </row>
    <row r="59" spans="1:108" ht="27" customHeight="1">
      <c r="A59" s="30"/>
      <c r="B59" s="169" t="s">
        <v>83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70"/>
      <c r="BU59" s="176">
        <v>1691696.39</v>
      </c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8"/>
    </row>
    <row r="60" spans="1:108" ht="16.5" customHeight="1">
      <c r="A60" s="30"/>
      <c r="B60" s="169" t="s">
        <v>81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70"/>
      <c r="BU60" s="176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8"/>
    </row>
    <row r="61" spans="1:108" ht="16.5" customHeight="1">
      <c r="A61" s="30"/>
      <c r="B61" s="169" t="s">
        <v>104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70"/>
      <c r="BU61" s="176">
        <v>692176.54</v>
      </c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69" t="s">
        <v>105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70"/>
      <c r="BU62" s="176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69" t="s">
        <v>106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70"/>
      <c r="BU63" s="176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69" t="s">
        <v>107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70"/>
      <c r="BU64" s="176">
        <v>221108.93</v>
      </c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69" t="s">
        <v>108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70"/>
      <c r="BU65" s="176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69" t="s">
        <v>109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70"/>
      <c r="BU66" s="176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69" t="s">
        <v>110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70"/>
      <c r="BU67" s="176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69" t="s">
        <v>111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70"/>
      <c r="BU68" s="176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69" t="s">
        <v>112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70"/>
      <c r="BU69" s="176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69" t="s">
        <v>113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70"/>
      <c r="BU70" s="176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69" t="s">
        <v>114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70"/>
      <c r="BU71" s="176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69" t="s">
        <v>115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70"/>
      <c r="BU72" s="176">
        <v>778410.92</v>
      </c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69" t="s">
        <v>116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70"/>
      <c r="BU73" s="176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69" t="s">
        <v>84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70"/>
      <c r="BU74" s="176">
        <v>193739.5</v>
      </c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8"/>
    </row>
    <row r="75" spans="1:108" s="3" customFormat="1" ht="15" customHeight="1">
      <c r="A75" s="29"/>
      <c r="B75" s="169" t="s">
        <v>81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70"/>
      <c r="BU75" s="182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4"/>
    </row>
    <row r="76" spans="1:108" ht="15" customHeight="1">
      <c r="A76" s="34"/>
      <c r="B76" s="169" t="s">
        <v>117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70"/>
      <c r="BU76" s="176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8"/>
    </row>
    <row r="77" spans="1:108" ht="15" customHeight="1">
      <c r="A77" s="30"/>
      <c r="B77" s="169" t="s">
        <v>118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70"/>
      <c r="BU77" s="176">
        <v>4019.65</v>
      </c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8"/>
    </row>
    <row r="78" spans="1:108" ht="18" customHeight="1">
      <c r="A78" s="30"/>
      <c r="B78" s="169" t="s">
        <v>119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70"/>
      <c r="BU78" s="176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8"/>
    </row>
    <row r="79" spans="1:108" ht="15" customHeight="1">
      <c r="A79" s="33"/>
      <c r="B79" s="169" t="s">
        <v>120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70"/>
      <c r="BU79" s="185">
        <v>163269.61</v>
      </c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7"/>
    </row>
    <row r="80" spans="1:108" ht="15" customHeight="1">
      <c r="A80" s="30"/>
      <c r="B80" s="169" t="s">
        <v>121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70"/>
      <c r="BU80" s="176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8"/>
    </row>
    <row r="81" spans="1:108" ht="15" customHeight="1">
      <c r="A81" s="30"/>
      <c r="B81" s="169" t="s">
        <v>122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70"/>
      <c r="BU81" s="176">
        <v>2493.24</v>
      </c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8"/>
    </row>
    <row r="82" spans="1:108" ht="15" customHeight="1">
      <c r="A82" s="30"/>
      <c r="B82" s="169" t="s">
        <v>123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70"/>
      <c r="BU82" s="176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7"/>
      <c r="CZ82" s="177"/>
      <c r="DA82" s="177"/>
      <c r="DB82" s="177"/>
      <c r="DC82" s="177"/>
      <c r="DD82" s="178"/>
    </row>
    <row r="83" spans="1:108" ht="15" customHeight="1">
      <c r="A83" s="30"/>
      <c r="B83" s="169" t="s">
        <v>124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70"/>
      <c r="BU83" s="176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8"/>
    </row>
    <row r="84" spans="1:108" ht="15" customHeight="1">
      <c r="A84" s="30"/>
      <c r="B84" s="169" t="s">
        <v>125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70"/>
      <c r="BU84" s="176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8"/>
    </row>
    <row r="85" spans="1:108" ht="15" customHeight="1">
      <c r="A85" s="30"/>
      <c r="B85" s="169" t="s">
        <v>126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70"/>
      <c r="BU85" s="176">
        <v>23957</v>
      </c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8"/>
    </row>
    <row r="86" spans="1:108" ht="15" customHeight="1">
      <c r="A86" s="30"/>
      <c r="B86" s="169" t="s">
        <v>127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70"/>
      <c r="BU86" s="176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8"/>
    </row>
    <row r="87" spans="1:108" ht="15" customHeight="1">
      <c r="A87" s="30"/>
      <c r="B87" s="169" t="s">
        <v>128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70"/>
      <c r="BU87" s="176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8"/>
    </row>
    <row r="88" spans="1:108" ht="15" customHeight="1">
      <c r="A88" s="30"/>
      <c r="B88" s="169" t="s">
        <v>129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70"/>
      <c r="BU88" s="176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8"/>
    </row>
  </sheetData>
  <sheetProtection/>
  <mergeCells count="172">
    <mergeCell ref="BU70:CH70"/>
    <mergeCell ref="B72:BT72"/>
    <mergeCell ref="BU71:CH71"/>
    <mergeCell ref="BU72:CH72"/>
    <mergeCell ref="B73:BT73"/>
    <mergeCell ref="BU73:CI73"/>
    <mergeCell ref="B71:BT71"/>
    <mergeCell ref="B70:BT70"/>
    <mergeCell ref="B67:BT67"/>
    <mergeCell ref="BU67:CH67"/>
    <mergeCell ref="B68:BT68"/>
    <mergeCell ref="BU68:CH68"/>
    <mergeCell ref="B69:BT69"/>
    <mergeCell ref="BU69:CH69"/>
    <mergeCell ref="B66:BT66"/>
    <mergeCell ref="BU66:CH66"/>
    <mergeCell ref="B63:BT63"/>
    <mergeCell ref="BU63:CI63"/>
    <mergeCell ref="B64:BT64"/>
    <mergeCell ref="BU64:CH64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25:BT25"/>
    <mergeCell ref="BU25:DD25"/>
    <mergeCell ref="B26:BT26"/>
    <mergeCell ref="BU26:DD26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2"/>
  <sheetViews>
    <sheetView view="pageBreakPreview" zoomScale="90" zoomScaleSheetLayoutView="90" zoomScalePageLayoutView="0" workbookViewId="0" topLeftCell="A16">
      <selection activeCell="GD50" sqref="GD50:GN50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2.12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6" t="s">
        <v>227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9" t="s">
        <v>169</v>
      </c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5"/>
    </row>
    <row r="4" spans="1:198" ht="23.2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 t="s">
        <v>130</v>
      </c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 t="s">
        <v>131</v>
      </c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 t="s">
        <v>201</v>
      </c>
      <c r="CD4" s="274"/>
      <c r="CE4" s="274"/>
      <c r="CF4" s="274"/>
      <c r="CG4" s="274"/>
      <c r="CH4" s="274"/>
      <c r="CI4" s="274"/>
      <c r="CJ4" s="274"/>
      <c r="CK4" s="274"/>
      <c r="CL4" s="274"/>
      <c r="CM4" s="69"/>
      <c r="CN4" s="69"/>
      <c r="CO4" s="69"/>
      <c r="CP4" s="69"/>
      <c r="CQ4" s="69"/>
      <c r="CR4" s="321" t="s">
        <v>132</v>
      </c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5"/>
    </row>
    <row r="5" spans="1:198" ht="1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71"/>
      <c r="CN5" s="71"/>
      <c r="CO5" s="71"/>
      <c r="CP5" s="71"/>
      <c r="CQ5" s="71"/>
      <c r="CR5" s="322" t="s">
        <v>27</v>
      </c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  <c r="DG5" s="321" t="s">
        <v>6</v>
      </c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  <c r="GC5" s="321"/>
      <c r="GD5" s="321"/>
      <c r="GE5" s="321"/>
      <c r="GF5" s="321"/>
      <c r="GG5" s="321"/>
      <c r="GH5" s="321"/>
      <c r="GI5" s="321"/>
      <c r="GJ5" s="321"/>
      <c r="GK5" s="321"/>
      <c r="GL5" s="321"/>
      <c r="GM5" s="321"/>
      <c r="GN5" s="321"/>
      <c r="GO5" s="321"/>
      <c r="GP5" s="5"/>
    </row>
    <row r="6" spans="1:198" s="41" customFormat="1" ht="53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72"/>
      <c r="CN6" s="72"/>
      <c r="CO6" s="72"/>
      <c r="CP6" s="72"/>
      <c r="CQ6" s="72"/>
      <c r="CR6" s="325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7"/>
      <c r="DG6" s="274" t="s">
        <v>133</v>
      </c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 t="s">
        <v>135</v>
      </c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 t="s">
        <v>134</v>
      </c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 t="s">
        <v>136</v>
      </c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 t="s">
        <v>137</v>
      </c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47"/>
    </row>
    <row r="7" spans="1:198" s="41" customFormat="1" ht="36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73"/>
      <c r="CN7" s="73"/>
      <c r="CO7" s="73"/>
      <c r="CP7" s="73"/>
      <c r="CQ7" s="73"/>
      <c r="CR7" s="328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 t="s">
        <v>138</v>
      </c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317" t="s">
        <v>139</v>
      </c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47"/>
    </row>
    <row r="8" spans="1:198" s="41" customFormat="1" ht="13.5" customHeight="1">
      <c r="A8" s="259">
        <v>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1"/>
      <c r="AY8" s="259">
        <v>2</v>
      </c>
      <c r="AZ8" s="260"/>
      <c r="BA8" s="260"/>
      <c r="BB8" s="260"/>
      <c r="BC8" s="260"/>
      <c r="BD8" s="260"/>
      <c r="BE8" s="260"/>
      <c r="BF8" s="260"/>
      <c r="BG8" s="260"/>
      <c r="BH8" s="44"/>
      <c r="BI8" s="44"/>
      <c r="BJ8" s="44"/>
      <c r="BK8" s="44"/>
      <c r="BL8" s="44"/>
      <c r="BM8" s="45"/>
      <c r="BN8" s="259">
        <v>3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  <c r="CC8" s="259"/>
      <c r="CD8" s="260"/>
      <c r="CE8" s="260"/>
      <c r="CF8" s="260"/>
      <c r="CG8" s="260"/>
      <c r="CH8" s="260"/>
      <c r="CI8" s="260"/>
      <c r="CJ8" s="260"/>
      <c r="CK8" s="260"/>
      <c r="CL8" s="260"/>
      <c r="CM8" s="44"/>
      <c r="CN8" s="44"/>
      <c r="CO8" s="44"/>
      <c r="CP8" s="44"/>
      <c r="CQ8" s="44"/>
      <c r="CR8" s="331">
        <v>4</v>
      </c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3"/>
      <c r="DG8" s="259">
        <v>5</v>
      </c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1"/>
      <c r="DV8" s="274">
        <v>6</v>
      </c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>
        <v>7</v>
      </c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>
        <v>8</v>
      </c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219">
        <v>100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  <c r="BN9" s="229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1"/>
      <c r="CC9" s="259"/>
      <c r="CD9" s="260"/>
      <c r="CE9" s="260"/>
      <c r="CF9" s="260"/>
      <c r="CG9" s="260"/>
      <c r="CH9" s="260"/>
      <c r="CI9" s="260"/>
      <c r="CJ9" s="260"/>
      <c r="CK9" s="260"/>
      <c r="CL9" s="260"/>
      <c r="CM9" s="67"/>
      <c r="CN9" s="67"/>
      <c r="CO9" s="67"/>
      <c r="CP9" s="67"/>
      <c r="CQ9" s="67"/>
      <c r="CR9" s="277">
        <f>DG9+DV9+EJ9+EZ9+FO9</f>
        <v>81830491.95</v>
      </c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32">
        <f>DG11+DG12+DG13+DG14+DG15+DG16+DG17</f>
        <v>32783000</v>
      </c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4"/>
      <c r="DV9" s="265">
        <f>DV11+DV12+DV13+DV14+DV15+DV16+DV17</f>
        <v>45000000</v>
      </c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78">
        <f>EJ11+EJ12+EJ13+EJ14+EJ15+EJ16+EJ17</f>
        <v>0</v>
      </c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4"/>
      <c r="EZ9" s="238">
        <f>EZ12+EZ13+EZ14+EZ15+EZ16+EZ17</f>
        <v>0</v>
      </c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40"/>
      <c r="FO9" s="201">
        <f>FO11+FO12+FO13+FO14+FO15+FO16+FO17+FO68</f>
        <v>4047491.95</v>
      </c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5" customFormat="1" ht="15">
      <c r="A10" s="35"/>
      <c r="B10" s="169" t="s">
        <v>6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70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8"/>
      <c r="BN10" s="249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  <c r="CC10" s="259"/>
      <c r="CD10" s="260"/>
      <c r="CE10" s="260"/>
      <c r="CF10" s="260"/>
      <c r="CG10" s="260"/>
      <c r="CH10" s="260"/>
      <c r="CI10" s="260"/>
      <c r="CJ10" s="260"/>
      <c r="CK10" s="260"/>
      <c r="CL10" s="260"/>
      <c r="CM10" s="68"/>
      <c r="CN10" s="68"/>
      <c r="CO10" s="68"/>
      <c r="CP10" s="68"/>
      <c r="CQ10" s="68"/>
      <c r="CR10" s="318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20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59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1"/>
      <c r="EJ10" s="255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7"/>
      <c r="EZ10" s="242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4"/>
      <c r="FO10" s="242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4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</row>
    <row r="11" spans="1:198" s="5" customFormat="1" ht="15">
      <c r="A11" s="35"/>
      <c r="B11" s="169" t="s">
        <v>141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70"/>
      <c r="AY11" s="266">
        <v>110</v>
      </c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8"/>
      <c r="BN11" s="249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1"/>
      <c r="CC11" s="259"/>
      <c r="CD11" s="260"/>
      <c r="CE11" s="260"/>
      <c r="CF11" s="260"/>
      <c r="CG11" s="260"/>
      <c r="CH11" s="260"/>
      <c r="CI11" s="260"/>
      <c r="CJ11" s="260"/>
      <c r="CK11" s="260"/>
      <c r="CL11" s="260"/>
      <c r="CM11" s="68"/>
      <c r="CN11" s="68"/>
      <c r="CO11" s="68"/>
      <c r="CP11" s="68"/>
      <c r="CQ11" s="68"/>
      <c r="CR11" s="255">
        <f aca="true" t="shared" si="0" ref="CR11:CR17">DG11+DV11+EJ11+EZ11+FO11</f>
        <v>0</v>
      </c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6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59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1"/>
      <c r="EJ11" s="255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7"/>
      <c r="EZ11" s="242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4"/>
      <c r="FO11" s="242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4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</row>
    <row r="12" spans="1:198" s="5" customFormat="1" ht="15">
      <c r="A12" s="35"/>
      <c r="B12" s="169" t="s">
        <v>142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70"/>
      <c r="AY12" s="266">
        <v>120</v>
      </c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8"/>
      <c r="BN12" s="249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  <c r="CC12" s="259"/>
      <c r="CD12" s="260"/>
      <c r="CE12" s="260"/>
      <c r="CF12" s="260"/>
      <c r="CG12" s="260"/>
      <c r="CH12" s="260"/>
      <c r="CI12" s="260"/>
      <c r="CJ12" s="260"/>
      <c r="CK12" s="260"/>
      <c r="CL12" s="260"/>
      <c r="CM12" s="68"/>
      <c r="CN12" s="68"/>
      <c r="CO12" s="68"/>
      <c r="CP12" s="68"/>
      <c r="CQ12" s="68"/>
      <c r="CR12" s="201">
        <f>DG12+DV12+EJ12+EZ12+FO12</f>
        <v>78483000</v>
      </c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3"/>
      <c r="DG12" s="265">
        <v>32783000</v>
      </c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89">
        <v>45000000</v>
      </c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1"/>
      <c r="EJ12" s="278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80"/>
      <c r="EZ12" s="238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40"/>
      <c r="FO12" s="201">
        <v>700000</v>
      </c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5" customFormat="1" ht="28.5" customHeight="1">
      <c r="A13" s="36"/>
      <c r="B13" s="269" t="s">
        <v>144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66">
        <v>130</v>
      </c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8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259"/>
      <c r="CD13" s="260"/>
      <c r="CE13" s="260"/>
      <c r="CF13" s="260"/>
      <c r="CG13" s="260"/>
      <c r="CH13" s="260"/>
      <c r="CI13" s="260"/>
      <c r="CJ13" s="260"/>
      <c r="CK13" s="260"/>
      <c r="CL13" s="260"/>
      <c r="CM13" s="70"/>
      <c r="CN13" s="70"/>
      <c r="CO13" s="70"/>
      <c r="CP13" s="70"/>
      <c r="CQ13" s="70"/>
      <c r="CR13" s="278">
        <f t="shared" si="0"/>
        <v>0</v>
      </c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89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1"/>
      <c r="EJ13" s="278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80"/>
      <c r="EZ13" s="252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4"/>
      <c r="FO13" s="252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4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5" customFormat="1" ht="31.5" customHeight="1">
      <c r="A14" s="35"/>
      <c r="B14" s="169" t="s">
        <v>143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70"/>
      <c r="AY14" s="266">
        <v>140</v>
      </c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8"/>
      <c r="BN14" s="249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1"/>
      <c r="CC14" s="259"/>
      <c r="CD14" s="260"/>
      <c r="CE14" s="260"/>
      <c r="CF14" s="260"/>
      <c r="CG14" s="260"/>
      <c r="CH14" s="260"/>
      <c r="CI14" s="260"/>
      <c r="CJ14" s="260"/>
      <c r="CK14" s="260"/>
      <c r="CL14" s="260"/>
      <c r="CM14" s="68"/>
      <c r="CN14" s="68"/>
      <c r="CO14" s="68"/>
      <c r="CP14" s="68"/>
      <c r="CQ14" s="68"/>
      <c r="CR14" s="278">
        <f t="shared" si="0"/>
        <v>0</v>
      </c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4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89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1"/>
      <c r="EJ14" s="278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80"/>
      <c r="EZ14" s="238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40"/>
      <c r="FO14" s="238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40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5" customFormat="1" ht="17.25" customHeight="1">
      <c r="A15" s="35"/>
      <c r="B15" s="169" t="s">
        <v>145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70"/>
      <c r="AY15" s="266">
        <v>150</v>
      </c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8"/>
      <c r="BN15" s="249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1"/>
      <c r="CC15" s="259"/>
      <c r="CD15" s="260"/>
      <c r="CE15" s="260"/>
      <c r="CF15" s="260"/>
      <c r="CG15" s="260"/>
      <c r="CH15" s="260"/>
      <c r="CI15" s="260"/>
      <c r="CJ15" s="260"/>
      <c r="CK15" s="260"/>
      <c r="CL15" s="260"/>
      <c r="CM15" s="68"/>
      <c r="CN15" s="68"/>
      <c r="CO15" s="68"/>
      <c r="CP15" s="68"/>
      <c r="CQ15" s="68"/>
      <c r="CR15" s="201">
        <f t="shared" si="0"/>
        <v>0</v>
      </c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32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4"/>
      <c r="EJ15" s="278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80"/>
      <c r="EZ15" s="238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40"/>
      <c r="FO15" s="238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40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5" customFormat="1" ht="15">
      <c r="A16" s="35"/>
      <c r="B16" s="169" t="s">
        <v>146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70"/>
      <c r="AY16" s="266">
        <v>160</v>
      </c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8"/>
      <c r="BN16" s="249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1"/>
      <c r="CC16" s="259"/>
      <c r="CD16" s="260"/>
      <c r="CE16" s="260"/>
      <c r="CF16" s="260"/>
      <c r="CG16" s="260"/>
      <c r="CH16" s="260"/>
      <c r="CI16" s="260"/>
      <c r="CJ16" s="260"/>
      <c r="CK16" s="260"/>
      <c r="CL16" s="260"/>
      <c r="CM16" s="68"/>
      <c r="CN16" s="68"/>
      <c r="CO16" s="68"/>
      <c r="CP16" s="68"/>
      <c r="CQ16" s="68"/>
      <c r="CR16" s="278">
        <f t="shared" si="0"/>
        <v>2300000</v>
      </c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4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89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1"/>
      <c r="EJ16" s="278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80"/>
      <c r="EZ16" s="238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40"/>
      <c r="FO16" s="238">
        <v>2300000</v>
      </c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40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</row>
    <row r="17" spans="1:198" s="5" customFormat="1" ht="15" customHeight="1">
      <c r="A17" s="35"/>
      <c r="B17" s="169" t="s">
        <v>147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70"/>
      <c r="AY17" s="266">
        <v>180</v>
      </c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249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1"/>
      <c r="CC17" s="259"/>
      <c r="CD17" s="260"/>
      <c r="CE17" s="260"/>
      <c r="CF17" s="260"/>
      <c r="CG17" s="260"/>
      <c r="CH17" s="260"/>
      <c r="CI17" s="260"/>
      <c r="CJ17" s="260"/>
      <c r="CK17" s="260"/>
      <c r="CL17" s="260"/>
      <c r="CM17" s="68"/>
      <c r="CN17" s="68"/>
      <c r="CO17" s="68"/>
      <c r="CP17" s="68"/>
      <c r="CQ17" s="68"/>
      <c r="CR17" s="278">
        <f t="shared" si="0"/>
        <v>0</v>
      </c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4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89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1"/>
      <c r="EJ17" s="278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80"/>
      <c r="EZ17" s="238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40"/>
      <c r="FO17" s="238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40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219">
        <v>200</v>
      </c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1"/>
      <c r="BN18" s="229">
        <v>900</v>
      </c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1"/>
      <c r="CC18" s="259"/>
      <c r="CD18" s="260"/>
      <c r="CE18" s="260"/>
      <c r="CF18" s="260"/>
      <c r="CG18" s="260"/>
      <c r="CH18" s="260"/>
      <c r="CI18" s="260"/>
      <c r="CJ18" s="260"/>
      <c r="CK18" s="260"/>
      <c r="CL18" s="260"/>
      <c r="CM18" s="66"/>
      <c r="CN18" s="66"/>
      <c r="CO18" s="66"/>
      <c r="CP18" s="66"/>
      <c r="CQ18" s="66"/>
      <c r="CR18" s="201">
        <f>CR20+CR28+CR31+CR36+CR39+CR43</f>
        <v>81830491.95</v>
      </c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3"/>
      <c r="DG18" s="232">
        <f>DG20+DG28+DG33+DG43</f>
        <v>32783000</v>
      </c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1"/>
      <c r="DV18" s="232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1"/>
      <c r="EJ18" s="314">
        <f>EJ20+EJ28+EJ31+EJ36+EJ39+EJ43</f>
        <v>0</v>
      </c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6"/>
      <c r="EZ18" s="238">
        <f>EZ20+EZ28+EZ31+EZ36+EZ39+EZ43</f>
        <v>0</v>
      </c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40"/>
      <c r="FO18" s="201">
        <f>FO20+FO28+FO31+FO43</f>
        <v>4047491.95</v>
      </c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3"/>
      <c r="GC18" s="286"/>
      <c r="GD18" s="287"/>
      <c r="GE18" s="287"/>
      <c r="GF18" s="287"/>
      <c r="GG18" s="287"/>
      <c r="GH18" s="287"/>
      <c r="GI18" s="287"/>
      <c r="GJ18" s="287"/>
      <c r="GK18" s="287"/>
      <c r="GL18" s="287"/>
      <c r="GM18" s="287"/>
      <c r="GN18" s="287"/>
      <c r="GO18" s="287"/>
      <c r="GP18" s="288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8"/>
      <c r="BN19" s="229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1"/>
      <c r="CC19" s="259"/>
      <c r="CD19" s="260"/>
      <c r="CE19" s="260"/>
      <c r="CF19" s="260"/>
      <c r="CG19" s="260"/>
      <c r="CH19" s="260"/>
      <c r="CI19" s="260"/>
      <c r="CJ19" s="260"/>
      <c r="CK19" s="260"/>
      <c r="CL19" s="260"/>
      <c r="CM19" s="66"/>
      <c r="CN19" s="66"/>
      <c r="CO19" s="66"/>
      <c r="CP19" s="66"/>
      <c r="CQ19" s="66"/>
      <c r="CR19" s="255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7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59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1"/>
      <c r="EJ19" s="255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7"/>
      <c r="EZ19" s="238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40"/>
      <c r="FO19" s="238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40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219">
        <v>210</v>
      </c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1"/>
      <c r="BN20" s="229">
        <v>210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1"/>
      <c r="CC20" s="259"/>
      <c r="CD20" s="260"/>
      <c r="CE20" s="260"/>
      <c r="CF20" s="260"/>
      <c r="CG20" s="260"/>
      <c r="CH20" s="260"/>
      <c r="CI20" s="260"/>
      <c r="CJ20" s="260"/>
      <c r="CK20" s="260"/>
      <c r="CL20" s="260"/>
      <c r="CM20" s="66"/>
      <c r="CN20" s="66"/>
      <c r="CO20" s="66"/>
      <c r="CP20" s="66"/>
      <c r="CQ20" s="66"/>
      <c r="CR20" s="201">
        <f>DG20+DV20+EJ20+EZ20+FO20</f>
        <v>31461000</v>
      </c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3"/>
      <c r="DG20" s="265">
        <f>DG22+DG24+DG25+DG27</f>
        <v>30865000</v>
      </c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334">
        <f>DV22+DV25+DV27</f>
        <v>0</v>
      </c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6"/>
      <c r="EJ20" s="278">
        <f>EJ22+EJ25+EJ27</f>
        <v>0</v>
      </c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4"/>
      <c r="EZ20" s="201">
        <f>EZ22+EZ25+EZ27</f>
        <v>0</v>
      </c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3"/>
      <c r="FO20" s="201">
        <f>FO22+FO23+FO24+FO26+FO25+FO27</f>
        <v>596000</v>
      </c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3"/>
      <c r="GC20" s="285">
        <f>GC22+GC25+GC27</f>
        <v>0</v>
      </c>
      <c r="GD20" s="285"/>
      <c r="GE20" s="285"/>
      <c r="GF20" s="285"/>
      <c r="GG20" s="285"/>
      <c r="GH20" s="285"/>
      <c r="GI20" s="285"/>
      <c r="GJ20" s="285"/>
      <c r="GK20" s="285"/>
      <c r="GL20" s="285"/>
      <c r="GM20" s="285"/>
      <c r="GN20" s="285"/>
      <c r="GO20" s="285"/>
      <c r="GP20" s="285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219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1"/>
      <c r="BN21" s="229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1"/>
      <c r="CC21" s="259"/>
      <c r="CD21" s="260"/>
      <c r="CE21" s="260"/>
      <c r="CF21" s="260"/>
      <c r="CG21" s="260"/>
      <c r="CH21" s="260"/>
      <c r="CI21" s="260"/>
      <c r="CJ21" s="260"/>
      <c r="CK21" s="260"/>
      <c r="CL21" s="260"/>
      <c r="CM21" s="66"/>
      <c r="CN21" s="66"/>
      <c r="CO21" s="66"/>
      <c r="CP21" s="66"/>
      <c r="CQ21" s="66"/>
      <c r="CR21" s="278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80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89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1"/>
      <c r="EJ21" s="278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80"/>
      <c r="EZ21" s="238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40"/>
      <c r="FO21" s="238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40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5" customFormat="1" ht="15">
      <c r="A22" s="35"/>
      <c r="B22" s="169" t="s">
        <v>19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  <c r="AY22" s="219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1"/>
      <c r="BN22" s="229" t="s">
        <v>202</v>
      </c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1"/>
      <c r="CC22" s="219">
        <v>211</v>
      </c>
      <c r="CD22" s="220"/>
      <c r="CE22" s="220"/>
      <c r="CF22" s="220"/>
      <c r="CG22" s="220"/>
      <c r="CH22" s="220"/>
      <c r="CI22" s="220"/>
      <c r="CJ22" s="220"/>
      <c r="CK22" s="220"/>
      <c r="CL22" s="220"/>
      <c r="CM22" s="66"/>
      <c r="CN22" s="66"/>
      <c r="CO22" s="66"/>
      <c r="CP22" s="66"/>
      <c r="CQ22" s="66"/>
      <c r="CR22" s="201">
        <f aca="true" t="shared" si="1" ref="CR22:CR27">DG22+DV22+EJ22+EZ22+FO22</f>
        <v>24064633.59</v>
      </c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22">
        <v>23664633.59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16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8"/>
      <c r="EJ22" s="201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3"/>
      <c r="EZ22" s="201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3"/>
      <c r="FO22" s="201">
        <v>400000</v>
      </c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3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</row>
    <row r="23" spans="1:198" s="5" customFormat="1" ht="15">
      <c r="A23" s="35"/>
      <c r="B23" s="169" t="s">
        <v>20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70"/>
      <c r="AY23" s="219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1"/>
      <c r="BN23" s="229" t="s">
        <v>203</v>
      </c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1"/>
      <c r="CC23" s="219">
        <v>212</v>
      </c>
      <c r="CD23" s="220"/>
      <c r="CE23" s="220"/>
      <c r="CF23" s="220"/>
      <c r="CG23" s="220"/>
      <c r="CH23" s="220"/>
      <c r="CI23" s="220"/>
      <c r="CJ23" s="220"/>
      <c r="CK23" s="220"/>
      <c r="CL23" s="220"/>
      <c r="CM23" s="66"/>
      <c r="CN23" s="66"/>
      <c r="CO23" s="66"/>
      <c r="CP23" s="66"/>
      <c r="CQ23" s="66"/>
      <c r="CR23" s="201">
        <f t="shared" si="1"/>
        <v>10000</v>
      </c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16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8"/>
      <c r="EJ23" s="201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3"/>
      <c r="EZ23" s="201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3"/>
      <c r="FO23" s="201">
        <v>10000</v>
      </c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3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</row>
    <row r="24" spans="1:198" s="110" customFormat="1" ht="15">
      <c r="A24" s="108"/>
      <c r="B24" s="281" t="s">
        <v>20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2"/>
      <c r="AY24" s="210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5"/>
      <c r="BN24" s="212" t="s">
        <v>203</v>
      </c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4"/>
      <c r="CC24" s="210">
        <v>226</v>
      </c>
      <c r="CD24" s="211"/>
      <c r="CE24" s="211"/>
      <c r="CF24" s="211"/>
      <c r="CG24" s="211"/>
      <c r="CH24" s="211"/>
      <c r="CI24" s="211"/>
      <c r="CJ24" s="211"/>
      <c r="CK24" s="211"/>
      <c r="CL24" s="211"/>
      <c r="CM24" s="109"/>
      <c r="CN24" s="109"/>
      <c r="CO24" s="109"/>
      <c r="CP24" s="109"/>
      <c r="CQ24" s="109"/>
      <c r="CR24" s="204">
        <f t="shared" si="1"/>
        <v>60000</v>
      </c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6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16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8"/>
      <c r="EJ24" s="204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6"/>
      <c r="EZ24" s="204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6"/>
      <c r="FO24" s="204">
        <v>60000</v>
      </c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6"/>
      <c r="GC24" s="292"/>
      <c r="GD24" s="292"/>
      <c r="GE24" s="292"/>
      <c r="GF24" s="292"/>
      <c r="GG24" s="292"/>
      <c r="GH24" s="292"/>
      <c r="GI24" s="292"/>
      <c r="GJ24" s="292"/>
      <c r="GK24" s="292"/>
      <c r="GL24" s="292"/>
      <c r="GM24" s="292"/>
      <c r="GN24" s="292"/>
      <c r="GO24" s="292"/>
      <c r="GP24" s="292"/>
    </row>
    <row r="25" spans="1:198" s="5" customFormat="1" ht="29.25" customHeight="1">
      <c r="A25" s="35"/>
      <c r="B25" s="169" t="s">
        <v>234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0"/>
      <c r="AY25" s="219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1"/>
      <c r="BN25" s="229" t="s">
        <v>203</v>
      </c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1"/>
      <c r="CC25" s="219">
        <v>266</v>
      </c>
      <c r="CD25" s="220"/>
      <c r="CE25" s="220"/>
      <c r="CF25" s="220"/>
      <c r="CG25" s="220"/>
      <c r="CH25" s="220"/>
      <c r="CI25" s="220"/>
      <c r="CJ25" s="220"/>
      <c r="CK25" s="220"/>
      <c r="CL25" s="220"/>
      <c r="CM25" s="66"/>
      <c r="CN25" s="66"/>
      <c r="CO25" s="66"/>
      <c r="CP25" s="66"/>
      <c r="CQ25" s="66"/>
      <c r="CR25" s="201">
        <f t="shared" si="1"/>
        <v>43366.41</v>
      </c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22">
        <v>43366.41</v>
      </c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16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8"/>
      <c r="EJ25" s="201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3"/>
      <c r="EZ25" s="201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3"/>
      <c r="FO25" s="201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3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</row>
    <row r="26" spans="1:198" s="110" customFormat="1" ht="15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9"/>
      <c r="AY26" s="210"/>
      <c r="AZ26" s="211"/>
      <c r="BA26" s="211"/>
      <c r="BB26" s="211"/>
      <c r="BC26" s="211"/>
      <c r="BD26" s="211"/>
      <c r="BE26" s="211"/>
      <c r="BF26" s="211"/>
      <c r="BG26" s="211"/>
      <c r="BH26" s="111"/>
      <c r="BI26" s="111"/>
      <c r="BJ26" s="111"/>
      <c r="BK26" s="111"/>
      <c r="BL26" s="111"/>
      <c r="BM26" s="112"/>
      <c r="BN26" s="212" t="s">
        <v>250</v>
      </c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4"/>
      <c r="CC26" s="210">
        <v>226</v>
      </c>
      <c r="CD26" s="211"/>
      <c r="CE26" s="211"/>
      <c r="CF26" s="211"/>
      <c r="CG26" s="211"/>
      <c r="CH26" s="211"/>
      <c r="CI26" s="211"/>
      <c r="CJ26" s="111"/>
      <c r="CK26" s="111"/>
      <c r="CL26" s="111"/>
      <c r="CM26" s="109"/>
      <c r="CN26" s="109"/>
      <c r="CO26" s="109"/>
      <c r="CP26" s="109"/>
      <c r="CQ26" s="109"/>
      <c r="CR26" s="204">
        <f t="shared" si="1"/>
        <v>5000</v>
      </c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113"/>
      <c r="DE26" s="113"/>
      <c r="DF26" s="114"/>
      <c r="DG26" s="216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115"/>
      <c r="DU26" s="116"/>
      <c r="DV26" s="216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8"/>
      <c r="EJ26" s="204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113"/>
      <c r="EW26" s="113"/>
      <c r="EX26" s="113"/>
      <c r="EY26" s="114"/>
      <c r="EZ26" s="204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6"/>
      <c r="FO26" s="204">
        <v>5000</v>
      </c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114"/>
      <c r="GC26" s="117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114"/>
    </row>
    <row r="27" spans="1:198" s="5" customFormat="1" ht="15">
      <c r="A27" s="35"/>
      <c r="B27" s="169" t="s">
        <v>29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70"/>
      <c r="AY27" s="219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1"/>
      <c r="BN27" s="229" t="s">
        <v>204</v>
      </c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1"/>
      <c r="CC27" s="219">
        <v>213</v>
      </c>
      <c r="CD27" s="220"/>
      <c r="CE27" s="220"/>
      <c r="CF27" s="220"/>
      <c r="CG27" s="220"/>
      <c r="CH27" s="220"/>
      <c r="CI27" s="220"/>
      <c r="CJ27" s="220"/>
      <c r="CK27" s="220"/>
      <c r="CL27" s="220"/>
      <c r="CM27" s="66"/>
      <c r="CN27" s="66"/>
      <c r="CO27" s="66"/>
      <c r="CP27" s="66"/>
      <c r="CQ27" s="66"/>
      <c r="CR27" s="201">
        <f t="shared" si="1"/>
        <v>7278000</v>
      </c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3"/>
      <c r="DG27" s="216">
        <v>7157000</v>
      </c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8"/>
      <c r="DV27" s="216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8"/>
      <c r="EJ27" s="201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3"/>
      <c r="EZ27" s="201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3"/>
      <c r="FO27" s="201">
        <v>121000</v>
      </c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3"/>
      <c r="GC27" s="201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3"/>
    </row>
    <row r="28" spans="1:198" s="5" customFormat="1" ht="15" customHeight="1">
      <c r="A28" s="35"/>
      <c r="B28" s="174" t="s">
        <v>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5"/>
      <c r="AY28" s="219">
        <v>220</v>
      </c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1"/>
      <c r="BN28" s="229">
        <v>220</v>
      </c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1"/>
      <c r="CC28" s="259"/>
      <c r="CD28" s="260"/>
      <c r="CE28" s="260"/>
      <c r="CF28" s="260"/>
      <c r="CG28" s="260"/>
      <c r="CH28" s="260"/>
      <c r="CI28" s="260"/>
      <c r="CJ28" s="260"/>
      <c r="CK28" s="260"/>
      <c r="CL28" s="260"/>
      <c r="CM28" s="66"/>
      <c r="CN28" s="66"/>
      <c r="CO28" s="66"/>
      <c r="CP28" s="66"/>
      <c r="CQ28" s="66"/>
      <c r="CR28" s="201">
        <f>CR30</f>
        <v>0</v>
      </c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3"/>
      <c r="DG28" s="222">
        <f>DG30</f>
        <v>0</v>
      </c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16">
        <f>DV30</f>
        <v>0</v>
      </c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01">
        <f>EJ30</f>
        <v>0</v>
      </c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3"/>
      <c r="EZ28" s="201">
        <f>EZ30</f>
        <v>0</v>
      </c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201">
        <f>FO30</f>
        <v>0</v>
      </c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3"/>
      <c r="GC28" s="284">
        <f>GC30+GC31+GC32+GC33+GC34+GC35</f>
        <v>0</v>
      </c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</row>
    <row r="29" spans="1:198" s="5" customFormat="1" ht="15">
      <c r="A29" s="35"/>
      <c r="B29" s="174" t="s">
        <v>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219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1"/>
      <c r="BN29" s="229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1"/>
      <c r="CC29" s="259"/>
      <c r="CD29" s="260"/>
      <c r="CE29" s="260"/>
      <c r="CF29" s="260"/>
      <c r="CG29" s="260"/>
      <c r="CH29" s="260"/>
      <c r="CI29" s="260"/>
      <c r="CJ29" s="260"/>
      <c r="CK29" s="260"/>
      <c r="CL29" s="260"/>
      <c r="CM29" s="66"/>
      <c r="CN29" s="66"/>
      <c r="CO29" s="66"/>
      <c r="CP29" s="66"/>
      <c r="CQ29" s="66"/>
      <c r="CR29" s="262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4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337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9"/>
      <c r="EJ29" s="262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4"/>
      <c r="EZ29" s="262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4"/>
      <c r="FO29" s="262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4"/>
      <c r="GC29" s="285"/>
      <c r="GD29" s="285"/>
      <c r="GE29" s="285"/>
      <c r="GF29" s="285"/>
      <c r="GG29" s="285"/>
      <c r="GH29" s="285"/>
      <c r="GI29" s="285"/>
      <c r="GJ29" s="285"/>
      <c r="GK29" s="285"/>
      <c r="GL29" s="285"/>
      <c r="GM29" s="285"/>
      <c r="GN29" s="285"/>
      <c r="GO29" s="285"/>
      <c r="GP29" s="285"/>
    </row>
    <row r="30" spans="1:198" s="5" customFormat="1" ht="15" customHeight="1">
      <c r="A30" s="35"/>
      <c r="B30" s="169" t="s">
        <v>44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70"/>
      <c r="AY30" s="219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1"/>
      <c r="BN30" s="229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1"/>
      <c r="CC30" s="219">
        <v>262</v>
      </c>
      <c r="CD30" s="220"/>
      <c r="CE30" s="220"/>
      <c r="CF30" s="220"/>
      <c r="CG30" s="220"/>
      <c r="CH30" s="220"/>
      <c r="CI30" s="220"/>
      <c r="CJ30" s="220"/>
      <c r="CK30" s="220"/>
      <c r="CL30" s="220"/>
      <c r="CM30" s="66"/>
      <c r="CN30" s="66"/>
      <c r="CO30" s="66"/>
      <c r="CP30" s="66"/>
      <c r="CQ30" s="66"/>
      <c r="CR30" s="201">
        <f aca="true" t="shared" si="2" ref="CR30:CR35">DG30+DV30+EJ30+EZ30+FO30</f>
        <v>0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3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16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8"/>
      <c r="EJ30" s="201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3"/>
      <c r="EZ30" s="201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3"/>
      <c r="FO30" s="201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3"/>
      <c r="GC30" s="285"/>
      <c r="GD30" s="285"/>
      <c r="GE30" s="285"/>
      <c r="GF30" s="285"/>
      <c r="GG30" s="285"/>
      <c r="GH30" s="285"/>
      <c r="GI30" s="285"/>
      <c r="GJ30" s="285"/>
      <c r="GK30" s="285"/>
      <c r="GL30" s="285"/>
      <c r="GM30" s="285"/>
      <c r="GN30" s="285"/>
      <c r="GO30" s="285"/>
      <c r="GP30" s="285"/>
    </row>
    <row r="31" spans="1:198" s="5" customFormat="1" ht="15" customHeight="1">
      <c r="A31" s="35"/>
      <c r="B31" s="174" t="s">
        <v>205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219">
        <v>230</v>
      </c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1"/>
      <c r="BN31" s="229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1"/>
      <c r="CC31" s="219"/>
      <c r="CD31" s="220"/>
      <c r="CE31" s="220"/>
      <c r="CF31" s="220"/>
      <c r="CG31" s="220"/>
      <c r="CH31" s="220"/>
      <c r="CI31" s="220"/>
      <c r="CJ31" s="220"/>
      <c r="CK31" s="220"/>
      <c r="CL31" s="220"/>
      <c r="CM31" s="66"/>
      <c r="CN31" s="66"/>
      <c r="CO31" s="66"/>
      <c r="CP31" s="66"/>
      <c r="CQ31" s="66"/>
      <c r="CR31" s="201">
        <f t="shared" si="2"/>
        <v>330000</v>
      </c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3"/>
      <c r="DG31" s="222">
        <f>DG33+DG34+DG35</f>
        <v>330000</v>
      </c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16">
        <f>DV33+DV34+DV35</f>
        <v>0</v>
      </c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01">
        <f>EJ33+EJ34+EJ35</f>
        <v>0</v>
      </c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3"/>
      <c r="EZ31" s="201">
        <f>EZ33+EZ34+EZ35</f>
        <v>0</v>
      </c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3"/>
      <c r="FO31" s="201">
        <f>FO33+FO34+FO35</f>
        <v>0</v>
      </c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3"/>
      <c r="GC31" s="284">
        <f>GC33+GC34+GC35</f>
        <v>0</v>
      </c>
      <c r="GD31" s="285"/>
      <c r="GE31" s="285"/>
      <c r="GF31" s="285"/>
      <c r="GG31" s="285"/>
      <c r="GH31" s="285"/>
      <c r="GI31" s="285"/>
      <c r="GJ31" s="285"/>
      <c r="GK31" s="285"/>
      <c r="GL31" s="285"/>
      <c r="GM31" s="285"/>
      <c r="GN31" s="285"/>
      <c r="GO31" s="285"/>
      <c r="GP31" s="285"/>
    </row>
    <row r="32" spans="1:198" s="5" customFormat="1" ht="15" customHeight="1">
      <c r="A32" s="35"/>
      <c r="B32" s="174" t="s">
        <v>1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219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1"/>
      <c r="BN32" s="229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1"/>
      <c r="CC32" s="219"/>
      <c r="CD32" s="220"/>
      <c r="CE32" s="220"/>
      <c r="CF32" s="220"/>
      <c r="CG32" s="220"/>
      <c r="CH32" s="220"/>
      <c r="CI32" s="220"/>
      <c r="CJ32" s="220"/>
      <c r="CK32" s="220"/>
      <c r="CL32" s="220"/>
      <c r="CM32" s="66"/>
      <c r="CN32" s="66"/>
      <c r="CO32" s="66"/>
      <c r="CP32" s="66"/>
      <c r="CQ32" s="66"/>
      <c r="CR32" s="201">
        <f t="shared" si="2"/>
        <v>0</v>
      </c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3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16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8"/>
      <c r="EJ32" s="201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3"/>
      <c r="EZ32" s="201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3"/>
      <c r="FO32" s="201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3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</row>
    <row r="33" spans="1:198" s="5" customFormat="1" ht="15" customHeight="1">
      <c r="A33" s="35"/>
      <c r="B33" s="169" t="s">
        <v>206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70"/>
      <c r="AY33" s="219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1"/>
      <c r="BN33" s="229" t="s">
        <v>209</v>
      </c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1"/>
      <c r="CC33" s="219">
        <v>290</v>
      </c>
      <c r="CD33" s="220"/>
      <c r="CE33" s="220"/>
      <c r="CF33" s="220"/>
      <c r="CG33" s="220"/>
      <c r="CH33" s="220"/>
      <c r="CI33" s="220"/>
      <c r="CJ33" s="220"/>
      <c r="CK33" s="220"/>
      <c r="CL33" s="220"/>
      <c r="CM33" s="66"/>
      <c r="CN33" s="66"/>
      <c r="CO33" s="66"/>
      <c r="CP33" s="66"/>
      <c r="CQ33" s="66"/>
      <c r="CR33" s="201">
        <f t="shared" si="2"/>
        <v>330000</v>
      </c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22">
        <v>330000</v>
      </c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16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8"/>
      <c r="EJ33" s="201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3"/>
      <c r="EZ33" s="201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3"/>
      <c r="FO33" s="201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3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</row>
    <row r="34" spans="1:198" s="5" customFormat="1" ht="13.5" customHeight="1">
      <c r="A34" s="35"/>
      <c r="B34" s="169" t="s">
        <v>207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70"/>
      <c r="AY34" s="219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1"/>
      <c r="BN34" s="229" t="s">
        <v>210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1"/>
      <c r="CC34" s="219">
        <v>290</v>
      </c>
      <c r="CD34" s="220"/>
      <c r="CE34" s="220"/>
      <c r="CF34" s="220"/>
      <c r="CG34" s="220"/>
      <c r="CH34" s="220"/>
      <c r="CI34" s="220"/>
      <c r="CJ34" s="220"/>
      <c r="CK34" s="220"/>
      <c r="CL34" s="220"/>
      <c r="CM34" s="66"/>
      <c r="CN34" s="66"/>
      <c r="CO34" s="66"/>
      <c r="CP34" s="66"/>
      <c r="CQ34" s="66"/>
      <c r="CR34" s="201">
        <f t="shared" si="2"/>
        <v>0</v>
      </c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3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16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8"/>
      <c r="EJ34" s="201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3"/>
      <c r="EZ34" s="201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3"/>
      <c r="FO34" s="201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3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</row>
    <row r="35" spans="1:198" s="5" customFormat="1" ht="15" customHeight="1">
      <c r="A35" s="35"/>
      <c r="B35" s="169" t="s">
        <v>208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70"/>
      <c r="AY35" s="219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1"/>
      <c r="BN35" s="229" t="s">
        <v>211</v>
      </c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1"/>
      <c r="CC35" s="219">
        <v>290</v>
      </c>
      <c r="CD35" s="220"/>
      <c r="CE35" s="220"/>
      <c r="CF35" s="220"/>
      <c r="CG35" s="220"/>
      <c r="CH35" s="220"/>
      <c r="CI35" s="220"/>
      <c r="CJ35" s="220"/>
      <c r="CK35" s="220"/>
      <c r="CL35" s="220"/>
      <c r="CM35" s="66"/>
      <c r="CN35" s="66"/>
      <c r="CO35" s="66"/>
      <c r="CP35" s="66"/>
      <c r="CQ35" s="66"/>
      <c r="CR35" s="201">
        <f t="shared" si="2"/>
        <v>0</v>
      </c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16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8"/>
      <c r="EJ35" s="201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3"/>
      <c r="EZ35" s="201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3"/>
      <c r="FO35" s="201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3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</row>
    <row r="36" spans="1:198" s="5" customFormat="1" ht="18" customHeight="1">
      <c r="A36" s="35"/>
      <c r="B36" s="174" t="s">
        <v>22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5"/>
      <c r="AY36" s="219">
        <v>240</v>
      </c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1"/>
      <c r="BN36" s="229">
        <v>240</v>
      </c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1"/>
      <c r="CC36" s="219"/>
      <c r="CD36" s="220"/>
      <c r="CE36" s="220"/>
      <c r="CF36" s="220"/>
      <c r="CG36" s="220"/>
      <c r="CH36" s="220"/>
      <c r="CI36" s="220"/>
      <c r="CJ36" s="220"/>
      <c r="CK36" s="220"/>
      <c r="CL36" s="220"/>
      <c r="CM36" s="66"/>
      <c r="CN36" s="66"/>
      <c r="CO36" s="66"/>
      <c r="CP36" s="66"/>
      <c r="CQ36" s="66"/>
      <c r="CR36" s="201">
        <f>CR38</f>
        <v>0</v>
      </c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3"/>
      <c r="DG36" s="222">
        <f>DG38</f>
        <v>0</v>
      </c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16">
        <f>DU38</f>
        <v>0</v>
      </c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8"/>
      <c r="EJ36" s="201">
        <f>EJ38</f>
        <v>0</v>
      </c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3"/>
      <c r="EZ36" s="201">
        <f>EZ38</f>
        <v>0</v>
      </c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3"/>
      <c r="FO36" s="201">
        <f>FO38</f>
        <v>0</v>
      </c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3"/>
      <c r="GC36" s="284">
        <f>GD38</f>
        <v>0</v>
      </c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</row>
    <row r="37" spans="1:198" s="5" customFormat="1" ht="14.25" customHeight="1">
      <c r="A37" s="35"/>
      <c r="B37" s="174" t="s">
        <v>1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219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1"/>
      <c r="BN37" s="229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1"/>
      <c r="CC37" s="219"/>
      <c r="CD37" s="220"/>
      <c r="CE37" s="220"/>
      <c r="CF37" s="220"/>
      <c r="CG37" s="220"/>
      <c r="CH37" s="220"/>
      <c r="CI37" s="220"/>
      <c r="CJ37" s="220"/>
      <c r="CK37" s="220"/>
      <c r="CL37" s="220"/>
      <c r="CM37" s="66"/>
      <c r="CN37" s="66"/>
      <c r="CO37" s="66"/>
      <c r="CP37" s="66"/>
      <c r="CQ37" s="66"/>
      <c r="CR37" s="201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3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16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8"/>
      <c r="EJ37" s="201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3"/>
      <c r="EZ37" s="201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3"/>
      <c r="FO37" s="201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3"/>
      <c r="GC37" s="284"/>
      <c r="GD37" s="284"/>
      <c r="GE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</row>
    <row r="38" spans="1:198" s="5" customFormat="1" ht="30" customHeight="1">
      <c r="A38" s="35"/>
      <c r="B38" s="169" t="s">
        <v>47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70"/>
      <c r="AY38" s="219"/>
      <c r="AZ38" s="220"/>
      <c r="BA38" s="220"/>
      <c r="BB38" s="220"/>
      <c r="BC38" s="220"/>
      <c r="BD38" s="220"/>
      <c r="BE38" s="220"/>
      <c r="BF38" s="220"/>
      <c r="BG38" s="220"/>
      <c r="BH38" s="50"/>
      <c r="BI38" s="50"/>
      <c r="BJ38" s="50"/>
      <c r="BK38" s="50"/>
      <c r="BL38" s="50"/>
      <c r="BM38" s="51"/>
      <c r="BN38" s="229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1"/>
      <c r="CC38" s="219"/>
      <c r="CD38" s="220"/>
      <c r="CE38" s="220"/>
      <c r="CF38" s="220"/>
      <c r="CG38" s="220"/>
      <c r="CH38" s="220"/>
      <c r="CI38" s="220"/>
      <c r="CJ38" s="220"/>
      <c r="CK38" s="220"/>
      <c r="CL38" s="220"/>
      <c r="CM38" s="66"/>
      <c r="CN38" s="66"/>
      <c r="CO38" s="66"/>
      <c r="CP38" s="66"/>
      <c r="CQ38" s="66"/>
      <c r="CR38" s="201">
        <f>DG38+DU38+EJ38+EZ38+FO38</f>
        <v>0</v>
      </c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80"/>
      <c r="DE38" s="80"/>
      <c r="DF38" s="81"/>
      <c r="DG38" s="216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8"/>
      <c r="DU38" s="216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8"/>
      <c r="EJ38" s="201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80"/>
      <c r="EW38" s="80"/>
      <c r="EX38" s="80"/>
      <c r="EY38" s="81"/>
      <c r="EZ38" s="201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3"/>
      <c r="FO38" s="201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81"/>
      <c r="GC38" s="82"/>
      <c r="GD38" s="201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3"/>
      <c r="GP38" s="82"/>
    </row>
    <row r="39" spans="1:198" s="5" customFormat="1" ht="30" customHeight="1">
      <c r="A39" s="340" t="s">
        <v>148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2"/>
      <c r="AY39" s="219">
        <v>250</v>
      </c>
      <c r="AZ39" s="220"/>
      <c r="BA39" s="220"/>
      <c r="BB39" s="220"/>
      <c r="BC39" s="220"/>
      <c r="BD39" s="220"/>
      <c r="BE39" s="220"/>
      <c r="BF39" s="220"/>
      <c r="BG39" s="220"/>
      <c r="BH39" s="50"/>
      <c r="BI39" s="50"/>
      <c r="BJ39" s="50"/>
      <c r="BK39" s="50"/>
      <c r="BL39" s="50"/>
      <c r="BM39" s="51"/>
      <c r="BN39" s="229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1"/>
      <c r="CC39" s="219"/>
      <c r="CD39" s="220"/>
      <c r="CE39" s="220"/>
      <c r="CF39" s="220"/>
      <c r="CG39" s="220"/>
      <c r="CH39" s="220"/>
      <c r="CI39" s="220"/>
      <c r="CJ39" s="50"/>
      <c r="CK39" s="50"/>
      <c r="CL39" s="50"/>
      <c r="CM39" s="66"/>
      <c r="CN39" s="66"/>
      <c r="CO39" s="66"/>
      <c r="CP39" s="66"/>
      <c r="CQ39" s="66"/>
      <c r="CR39" s="201">
        <f>DG39+DU39+EJ39+EZ39+FO39</f>
        <v>0</v>
      </c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80"/>
      <c r="DE39" s="80"/>
      <c r="DF39" s="81"/>
      <c r="DG39" s="216">
        <f>DG41+DG42</f>
        <v>0</v>
      </c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8"/>
      <c r="DU39" s="216">
        <f>DU41+DU42</f>
        <v>0</v>
      </c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8"/>
      <c r="EJ39" s="201">
        <f>EJ41+EJ42</f>
        <v>0</v>
      </c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80"/>
      <c r="EW39" s="80"/>
      <c r="EX39" s="80"/>
      <c r="EY39" s="81"/>
      <c r="EZ39" s="201">
        <f>EZ41+EZ42</f>
        <v>0</v>
      </c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3"/>
      <c r="FO39" s="201">
        <f>FO41+FO42</f>
        <v>0</v>
      </c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81"/>
      <c r="GC39" s="82"/>
      <c r="GD39" s="201">
        <f>GD41+GD42</f>
        <v>0</v>
      </c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3"/>
      <c r="GP39" s="82"/>
    </row>
    <row r="40" spans="1:198" s="5" customFormat="1" ht="18.75" customHeight="1">
      <c r="A40" s="74"/>
      <c r="B40" s="341" t="s">
        <v>1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2"/>
      <c r="AY40" s="219"/>
      <c r="AZ40" s="220"/>
      <c r="BA40" s="220"/>
      <c r="BB40" s="220"/>
      <c r="BC40" s="220"/>
      <c r="BD40" s="220"/>
      <c r="BE40" s="220"/>
      <c r="BF40" s="220"/>
      <c r="BG40" s="220"/>
      <c r="BH40" s="50"/>
      <c r="BI40" s="50"/>
      <c r="BJ40" s="50"/>
      <c r="BK40" s="50"/>
      <c r="BL40" s="50"/>
      <c r="BM40" s="51"/>
      <c r="BN40" s="229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1"/>
      <c r="CC40" s="219"/>
      <c r="CD40" s="220"/>
      <c r="CE40" s="220"/>
      <c r="CF40" s="220"/>
      <c r="CG40" s="220"/>
      <c r="CH40" s="220"/>
      <c r="CI40" s="220"/>
      <c r="CJ40" s="50"/>
      <c r="CK40" s="50"/>
      <c r="CL40" s="50"/>
      <c r="CM40" s="66"/>
      <c r="CN40" s="66"/>
      <c r="CO40" s="66"/>
      <c r="CP40" s="66"/>
      <c r="CQ40" s="66"/>
      <c r="CR40" s="201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80"/>
      <c r="DE40" s="80"/>
      <c r="DF40" s="81"/>
      <c r="DG40" s="216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8"/>
      <c r="DU40" s="216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8"/>
      <c r="EJ40" s="201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80"/>
      <c r="EW40" s="80"/>
      <c r="EX40" s="80"/>
      <c r="EY40" s="81"/>
      <c r="EZ40" s="201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3"/>
      <c r="FO40" s="201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81"/>
      <c r="GC40" s="82"/>
      <c r="GD40" s="201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3"/>
      <c r="GP40" s="82"/>
    </row>
    <row r="41" spans="1:198" s="5" customFormat="1" ht="18.75" customHeight="1">
      <c r="A41" s="74"/>
      <c r="B41" s="169" t="s">
        <v>212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70"/>
      <c r="AY41" s="219"/>
      <c r="AZ41" s="220"/>
      <c r="BA41" s="220"/>
      <c r="BB41" s="220"/>
      <c r="BC41" s="220"/>
      <c r="BD41" s="220"/>
      <c r="BE41" s="220"/>
      <c r="BF41" s="220"/>
      <c r="BG41" s="220"/>
      <c r="BH41" s="50"/>
      <c r="BI41" s="50"/>
      <c r="BJ41" s="50"/>
      <c r="BK41" s="50"/>
      <c r="BL41" s="50"/>
      <c r="BM41" s="51"/>
      <c r="BN41" s="229" t="s">
        <v>214</v>
      </c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1"/>
      <c r="CC41" s="219">
        <v>290</v>
      </c>
      <c r="CD41" s="220"/>
      <c r="CE41" s="220"/>
      <c r="CF41" s="220"/>
      <c r="CG41" s="220"/>
      <c r="CH41" s="220"/>
      <c r="CI41" s="220"/>
      <c r="CJ41" s="50"/>
      <c r="CK41" s="50"/>
      <c r="CL41" s="50"/>
      <c r="CM41" s="66"/>
      <c r="CN41" s="66"/>
      <c r="CO41" s="66"/>
      <c r="CP41" s="66"/>
      <c r="CQ41" s="66"/>
      <c r="CR41" s="201">
        <f>DG41+DU41+EJ41+EZ41+FO41</f>
        <v>0</v>
      </c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80"/>
      <c r="DE41" s="80"/>
      <c r="DF41" s="81"/>
      <c r="DG41" s="216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8"/>
      <c r="DU41" s="216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8"/>
      <c r="EJ41" s="201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80"/>
      <c r="EW41" s="80"/>
      <c r="EX41" s="80"/>
      <c r="EY41" s="81"/>
      <c r="EZ41" s="201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3"/>
      <c r="FO41" s="201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81"/>
      <c r="GC41" s="82"/>
      <c r="GD41" s="201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3"/>
      <c r="GP41" s="82"/>
    </row>
    <row r="42" spans="1:198" s="5" customFormat="1" ht="18" customHeight="1">
      <c r="A42" s="74"/>
      <c r="B42" s="169" t="s">
        <v>213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70"/>
      <c r="AY42" s="219"/>
      <c r="AZ42" s="220"/>
      <c r="BA42" s="220"/>
      <c r="BB42" s="220"/>
      <c r="BC42" s="220"/>
      <c r="BD42" s="220"/>
      <c r="BE42" s="220"/>
      <c r="BF42" s="220"/>
      <c r="BG42" s="220"/>
      <c r="BH42" s="50"/>
      <c r="BI42" s="50"/>
      <c r="BJ42" s="50"/>
      <c r="BK42" s="50"/>
      <c r="BL42" s="50"/>
      <c r="BM42" s="51"/>
      <c r="BN42" s="229" t="s">
        <v>215</v>
      </c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1"/>
      <c r="CC42" s="219">
        <v>290</v>
      </c>
      <c r="CD42" s="220"/>
      <c r="CE42" s="220"/>
      <c r="CF42" s="220"/>
      <c r="CG42" s="220"/>
      <c r="CH42" s="220"/>
      <c r="CI42" s="220"/>
      <c r="CJ42" s="50"/>
      <c r="CK42" s="50"/>
      <c r="CL42" s="50"/>
      <c r="CM42" s="66"/>
      <c r="CN42" s="66"/>
      <c r="CO42" s="66"/>
      <c r="CP42" s="66"/>
      <c r="CQ42" s="66"/>
      <c r="CR42" s="201">
        <f>DG42+DU42+EJ42+EZ42+FO42</f>
        <v>0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80"/>
      <c r="DE42" s="80"/>
      <c r="DF42" s="81"/>
      <c r="DG42" s="216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8"/>
      <c r="DU42" s="216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8"/>
      <c r="EJ42" s="201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80"/>
      <c r="EW42" s="80"/>
      <c r="EX42" s="80"/>
      <c r="EY42" s="81"/>
      <c r="EZ42" s="201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3"/>
      <c r="FO42" s="201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81"/>
      <c r="GC42" s="82"/>
      <c r="GD42" s="201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3"/>
      <c r="GP42" s="82"/>
    </row>
    <row r="43" spans="1:198" s="5" customFormat="1" ht="13.5" customHeight="1">
      <c r="A43" s="35"/>
      <c r="B43" s="174" t="s">
        <v>149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219">
        <v>260</v>
      </c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1"/>
      <c r="BN43" s="229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1"/>
      <c r="CC43" s="219"/>
      <c r="CD43" s="220"/>
      <c r="CE43" s="220"/>
      <c r="CF43" s="220"/>
      <c r="CG43" s="220"/>
      <c r="CH43" s="220"/>
      <c r="CI43" s="220"/>
      <c r="CJ43" s="220"/>
      <c r="CK43" s="220"/>
      <c r="CL43" s="220"/>
      <c r="CM43" s="66"/>
      <c r="CN43" s="66"/>
      <c r="CO43" s="66"/>
      <c r="CP43" s="66"/>
      <c r="CQ43" s="66"/>
      <c r="CR43" s="201">
        <f>CR45+CR46+CR47+CR48+CR49+CR50+CR53+CR56+CR58+CR51+CR52+CR54+CR55+CR57+CR59</f>
        <v>50039491.95</v>
      </c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222">
        <f>DG45+DG46+DG47+DG48+DG49+DG51+DG52+DG54+DG55+DG59</f>
        <v>1588000</v>
      </c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16">
        <f>DV45+DV46+DV47+DV48+DV49+DV51+DV52+DV54+DV55+DV58+DV59</f>
        <v>45000000</v>
      </c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8"/>
      <c r="EJ43" s="201">
        <f>EJ45+EJ46+EJ47+EJ48+EJ49+EJ51+EJ52+EJ54</f>
        <v>0</v>
      </c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3"/>
      <c r="EZ43" s="201">
        <f>EZ45+EZ46+EZ47+EZ48+EZ49+EZ51+EZ52+EZ54</f>
        <v>0</v>
      </c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3"/>
      <c r="FO43" s="201">
        <f>FO45+FO46+FO47+FO48+FO49+FO50+FO51+FO56+FO52+FO53+FO54+FO55+FO57+FO58+FO59</f>
        <v>3451491.95</v>
      </c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3"/>
      <c r="GC43" s="284">
        <f>GD45+GD46+GD47+GD48+GD49+GD51+GD52+GD54</f>
        <v>0</v>
      </c>
      <c r="GD43" s="284"/>
      <c r="GE43" s="284"/>
      <c r="GF43" s="284"/>
      <c r="GG43" s="284"/>
      <c r="GH43" s="284"/>
      <c r="GI43" s="284"/>
      <c r="GJ43" s="284"/>
      <c r="GK43" s="284"/>
      <c r="GL43" s="284"/>
      <c r="GM43" s="284"/>
      <c r="GN43" s="284"/>
      <c r="GO43" s="284"/>
      <c r="GP43" s="284"/>
    </row>
    <row r="44" spans="1:198" s="5" customFormat="1" ht="14.25" customHeight="1">
      <c r="A44" s="35"/>
      <c r="B44" s="174" t="s">
        <v>1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5"/>
      <c r="AY44" s="219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1"/>
      <c r="BN44" s="229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1"/>
      <c r="CC44" s="219"/>
      <c r="CD44" s="220"/>
      <c r="CE44" s="220"/>
      <c r="CF44" s="220"/>
      <c r="CG44" s="220"/>
      <c r="CH44" s="220"/>
      <c r="CI44" s="220"/>
      <c r="CJ44" s="220"/>
      <c r="CK44" s="220"/>
      <c r="CL44" s="220"/>
      <c r="CM44" s="66"/>
      <c r="CN44" s="66"/>
      <c r="CO44" s="66"/>
      <c r="CP44" s="66"/>
      <c r="CQ44" s="66"/>
      <c r="CR44" s="201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3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16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8"/>
      <c r="EJ44" s="201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3"/>
      <c r="EZ44" s="201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3"/>
      <c r="FO44" s="201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3"/>
      <c r="GC44" s="284"/>
      <c r="GD44" s="284"/>
      <c r="GE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</row>
    <row r="45" spans="1:198" s="5" customFormat="1" ht="14.25" customHeight="1">
      <c r="A45" s="35"/>
      <c r="B45" s="169" t="s">
        <v>39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70"/>
      <c r="AY45" s="219"/>
      <c r="AZ45" s="220"/>
      <c r="BA45" s="220"/>
      <c r="BB45" s="220"/>
      <c r="BC45" s="220"/>
      <c r="BD45" s="220"/>
      <c r="BE45" s="220"/>
      <c r="BF45" s="220"/>
      <c r="BG45" s="220"/>
      <c r="BH45" s="50"/>
      <c r="BI45" s="50"/>
      <c r="BJ45" s="50"/>
      <c r="BK45" s="50"/>
      <c r="BL45" s="50"/>
      <c r="BM45" s="51"/>
      <c r="BN45" s="229" t="s">
        <v>217</v>
      </c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1"/>
      <c r="CC45" s="219">
        <v>221</v>
      </c>
      <c r="CD45" s="220"/>
      <c r="CE45" s="220"/>
      <c r="CF45" s="220"/>
      <c r="CG45" s="220"/>
      <c r="CH45" s="220"/>
      <c r="CI45" s="220"/>
      <c r="CJ45" s="50"/>
      <c r="CK45" s="50"/>
      <c r="CL45" s="50"/>
      <c r="CM45" s="66"/>
      <c r="CN45" s="66"/>
      <c r="CO45" s="66"/>
      <c r="CP45" s="66"/>
      <c r="CQ45" s="66"/>
      <c r="CR45" s="201">
        <f>DG45+DV45+EJ45+EZ45+FO45</f>
        <v>60000</v>
      </c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80"/>
      <c r="DE45" s="80"/>
      <c r="DF45" s="81"/>
      <c r="DG45" s="216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8"/>
      <c r="DU45" s="87"/>
      <c r="DV45" s="216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8"/>
      <c r="EJ45" s="201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80"/>
      <c r="EW45" s="80"/>
      <c r="EX45" s="80"/>
      <c r="EY45" s="81"/>
      <c r="EZ45" s="201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3"/>
      <c r="FO45" s="201">
        <v>60000</v>
      </c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3"/>
      <c r="GC45" s="82"/>
      <c r="GD45" s="201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3"/>
      <c r="GP45" s="82"/>
    </row>
    <row r="46" spans="1:198" s="5" customFormat="1" ht="14.25" customHeight="1">
      <c r="A46" s="35"/>
      <c r="B46" s="169" t="s">
        <v>40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219"/>
      <c r="AZ46" s="220"/>
      <c r="BA46" s="220"/>
      <c r="BB46" s="220"/>
      <c r="BC46" s="220"/>
      <c r="BD46" s="220"/>
      <c r="BE46" s="220"/>
      <c r="BF46" s="220"/>
      <c r="BG46" s="220"/>
      <c r="BH46" s="50"/>
      <c r="BI46" s="50"/>
      <c r="BJ46" s="50"/>
      <c r="BK46" s="50"/>
      <c r="BL46" s="50"/>
      <c r="BM46" s="51"/>
      <c r="BN46" s="229" t="s">
        <v>217</v>
      </c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1"/>
      <c r="CC46" s="219">
        <v>222</v>
      </c>
      <c r="CD46" s="220"/>
      <c r="CE46" s="220"/>
      <c r="CF46" s="220"/>
      <c r="CG46" s="220"/>
      <c r="CH46" s="220"/>
      <c r="CI46" s="220"/>
      <c r="CJ46" s="50"/>
      <c r="CK46" s="50"/>
      <c r="CL46" s="50"/>
      <c r="CM46" s="66"/>
      <c r="CN46" s="66"/>
      <c r="CO46" s="66"/>
      <c r="CP46" s="66"/>
      <c r="CQ46" s="66"/>
      <c r="CR46" s="201">
        <f aca="true" t="shared" si="3" ref="CR46:CR52">DG46+DV46+EJ46+EZ46+FO46</f>
        <v>10000</v>
      </c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80"/>
      <c r="DE46" s="80"/>
      <c r="DF46" s="81"/>
      <c r="DG46" s="216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8"/>
      <c r="DU46" s="87"/>
      <c r="DV46" s="216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8"/>
      <c r="EJ46" s="201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80"/>
      <c r="EW46" s="80"/>
      <c r="EX46" s="80"/>
      <c r="EY46" s="81"/>
      <c r="EZ46" s="201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3"/>
      <c r="FO46" s="201">
        <v>10000</v>
      </c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3"/>
      <c r="GC46" s="82"/>
      <c r="GD46" s="201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3"/>
      <c r="GP46" s="82"/>
    </row>
    <row r="47" spans="1:198" s="5" customFormat="1" ht="14.25" customHeight="1">
      <c r="A47" s="35"/>
      <c r="B47" s="169" t="s">
        <v>41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70"/>
      <c r="AY47" s="219"/>
      <c r="AZ47" s="220"/>
      <c r="BA47" s="220"/>
      <c r="BB47" s="220"/>
      <c r="BC47" s="220"/>
      <c r="BD47" s="220"/>
      <c r="BE47" s="220"/>
      <c r="BF47" s="220"/>
      <c r="BG47" s="220"/>
      <c r="BH47" s="50"/>
      <c r="BI47" s="50"/>
      <c r="BJ47" s="50"/>
      <c r="BK47" s="50"/>
      <c r="BL47" s="50"/>
      <c r="BM47" s="51"/>
      <c r="BN47" s="229" t="s">
        <v>217</v>
      </c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1"/>
      <c r="CC47" s="219">
        <v>223</v>
      </c>
      <c r="CD47" s="220"/>
      <c r="CE47" s="220"/>
      <c r="CF47" s="220"/>
      <c r="CG47" s="220"/>
      <c r="CH47" s="220"/>
      <c r="CI47" s="220"/>
      <c r="CJ47" s="50"/>
      <c r="CK47" s="50"/>
      <c r="CL47" s="50"/>
      <c r="CM47" s="66"/>
      <c r="CN47" s="66"/>
      <c r="CO47" s="66"/>
      <c r="CP47" s="66"/>
      <c r="CQ47" s="66"/>
      <c r="CR47" s="201">
        <f t="shared" si="3"/>
        <v>2392000</v>
      </c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80"/>
      <c r="DE47" s="80"/>
      <c r="DF47" s="81"/>
      <c r="DG47" s="216">
        <v>1588000</v>
      </c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8"/>
      <c r="DU47" s="87"/>
      <c r="DV47" s="216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8"/>
      <c r="EJ47" s="201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80"/>
      <c r="EW47" s="80"/>
      <c r="EX47" s="80"/>
      <c r="EY47" s="81"/>
      <c r="EZ47" s="201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3"/>
      <c r="FO47" s="201">
        <v>804000</v>
      </c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3"/>
      <c r="GC47" s="82"/>
      <c r="GD47" s="201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3"/>
      <c r="GP47" s="82"/>
    </row>
    <row r="48" spans="1:198" s="110" customFormat="1" ht="14.25" customHeight="1">
      <c r="A48" s="135"/>
      <c r="B48" s="281" t="s">
        <v>42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2"/>
      <c r="AY48" s="210"/>
      <c r="AZ48" s="211"/>
      <c r="BA48" s="211"/>
      <c r="BB48" s="211"/>
      <c r="BC48" s="211"/>
      <c r="BD48" s="211"/>
      <c r="BE48" s="211"/>
      <c r="BF48" s="211"/>
      <c r="BG48" s="211"/>
      <c r="BH48" s="132"/>
      <c r="BI48" s="132"/>
      <c r="BJ48" s="132"/>
      <c r="BK48" s="132"/>
      <c r="BL48" s="132"/>
      <c r="BM48" s="133"/>
      <c r="BN48" s="212" t="s">
        <v>217</v>
      </c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4"/>
      <c r="CC48" s="210">
        <v>225</v>
      </c>
      <c r="CD48" s="211"/>
      <c r="CE48" s="211"/>
      <c r="CF48" s="211"/>
      <c r="CG48" s="211"/>
      <c r="CH48" s="211"/>
      <c r="CI48" s="211"/>
      <c r="CJ48" s="132"/>
      <c r="CK48" s="132"/>
      <c r="CL48" s="132"/>
      <c r="CM48" s="134"/>
      <c r="CN48" s="134"/>
      <c r="CO48" s="134"/>
      <c r="CP48" s="134"/>
      <c r="CQ48" s="134"/>
      <c r="CR48" s="204">
        <f t="shared" si="3"/>
        <v>45250000</v>
      </c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128"/>
      <c r="DE48" s="128"/>
      <c r="DF48" s="129"/>
      <c r="DG48" s="216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8"/>
      <c r="DU48" s="131"/>
      <c r="DV48" s="216">
        <v>45000000</v>
      </c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8"/>
      <c r="EJ48" s="204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128"/>
      <c r="EW48" s="128"/>
      <c r="EX48" s="128"/>
      <c r="EY48" s="129"/>
      <c r="EZ48" s="204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  <c r="FL48" s="205"/>
      <c r="FM48" s="205"/>
      <c r="FN48" s="206"/>
      <c r="FO48" s="204">
        <v>250000</v>
      </c>
      <c r="FP48" s="205"/>
      <c r="FQ48" s="205"/>
      <c r="FR48" s="205"/>
      <c r="FS48" s="205"/>
      <c r="FT48" s="205"/>
      <c r="FU48" s="205"/>
      <c r="FV48" s="205"/>
      <c r="FW48" s="205"/>
      <c r="FX48" s="205"/>
      <c r="FY48" s="205"/>
      <c r="FZ48" s="205"/>
      <c r="GA48" s="205"/>
      <c r="GB48" s="206"/>
      <c r="GC48" s="130"/>
      <c r="GD48" s="204"/>
      <c r="GE48" s="205"/>
      <c r="GF48" s="205"/>
      <c r="GG48" s="205"/>
      <c r="GH48" s="205"/>
      <c r="GI48" s="205"/>
      <c r="GJ48" s="205"/>
      <c r="GK48" s="205"/>
      <c r="GL48" s="205"/>
      <c r="GM48" s="205"/>
      <c r="GN48" s="205"/>
      <c r="GO48" s="206"/>
      <c r="GP48" s="130"/>
    </row>
    <row r="49" spans="1:198" s="5" customFormat="1" ht="14.25" customHeight="1">
      <c r="A49" s="35"/>
      <c r="B49" s="169" t="s">
        <v>43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219"/>
      <c r="AZ49" s="220"/>
      <c r="BA49" s="220"/>
      <c r="BB49" s="220"/>
      <c r="BC49" s="220"/>
      <c r="BD49" s="220"/>
      <c r="BE49" s="220"/>
      <c r="BF49" s="220"/>
      <c r="BG49" s="220"/>
      <c r="BH49" s="50"/>
      <c r="BI49" s="50"/>
      <c r="BJ49" s="50"/>
      <c r="BK49" s="50"/>
      <c r="BL49" s="50"/>
      <c r="BM49" s="51"/>
      <c r="BN49" s="229" t="s">
        <v>217</v>
      </c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1"/>
      <c r="CC49" s="219">
        <v>226</v>
      </c>
      <c r="CD49" s="220"/>
      <c r="CE49" s="220"/>
      <c r="CF49" s="220"/>
      <c r="CG49" s="220"/>
      <c r="CH49" s="220"/>
      <c r="CI49" s="220"/>
      <c r="CJ49" s="50"/>
      <c r="CK49" s="50"/>
      <c r="CL49" s="50"/>
      <c r="CM49" s="66"/>
      <c r="CN49" s="66"/>
      <c r="CO49" s="66"/>
      <c r="CP49" s="66"/>
      <c r="CQ49" s="66"/>
      <c r="CR49" s="201">
        <f t="shared" si="3"/>
        <v>840000</v>
      </c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80"/>
      <c r="DE49" s="80"/>
      <c r="DF49" s="81"/>
      <c r="DG49" s="216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8"/>
      <c r="DU49" s="87"/>
      <c r="DV49" s="216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8"/>
      <c r="EJ49" s="201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80"/>
      <c r="EW49" s="80"/>
      <c r="EX49" s="80"/>
      <c r="EY49" s="81"/>
      <c r="EZ49" s="201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3"/>
      <c r="FO49" s="201">
        <v>840000</v>
      </c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3"/>
      <c r="GC49" s="82"/>
      <c r="GD49" s="201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3"/>
      <c r="GP49" s="82"/>
    </row>
    <row r="50" spans="1:198" s="5" customFormat="1" ht="14.25" customHeight="1">
      <c r="A50" s="226" t="s">
        <v>246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8"/>
      <c r="AY50" s="219"/>
      <c r="AZ50" s="220"/>
      <c r="BA50" s="220"/>
      <c r="BB50" s="220"/>
      <c r="BC50" s="220"/>
      <c r="BD50" s="220"/>
      <c r="BE50" s="220"/>
      <c r="BF50" s="220"/>
      <c r="BG50" s="220"/>
      <c r="BH50" s="50"/>
      <c r="BI50" s="50"/>
      <c r="BJ50" s="50"/>
      <c r="BK50" s="50"/>
      <c r="BL50" s="50"/>
      <c r="BM50" s="51"/>
      <c r="BN50" s="229" t="s">
        <v>217</v>
      </c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1"/>
      <c r="CC50" s="219">
        <v>227</v>
      </c>
      <c r="CD50" s="220"/>
      <c r="CE50" s="220"/>
      <c r="CF50" s="220"/>
      <c r="CG50" s="220"/>
      <c r="CH50" s="220"/>
      <c r="CI50" s="220"/>
      <c r="CJ50" s="50"/>
      <c r="CK50" s="50"/>
      <c r="CL50" s="50"/>
      <c r="CM50" s="66"/>
      <c r="CN50" s="66"/>
      <c r="CO50" s="66"/>
      <c r="CP50" s="66"/>
      <c r="CQ50" s="66"/>
      <c r="CR50" s="201">
        <v>20000</v>
      </c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80"/>
      <c r="DE50" s="80"/>
      <c r="DF50" s="81"/>
      <c r="DG50" s="103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5"/>
      <c r="DU50" s="87"/>
      <c r="DV50" s="103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5"/>
      <c r="EJ50" s="201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80"/>
      <c r="EW50" s="80"/>
      <c r="EX50" s="80"/>
      <c r="EY50" s="81"/>
      <c r="EZ50" s="201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3"/>
      <c r="FO50" s="201">
        <v>20000</v>
      </c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3"/>
      <c r="GC50" s="82"/>
      <c r="GD50" s="201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81"/>
      <c r="GP50" s="82"/>
    </row>
    <row r="51" spans="1:198" s="5" customFormat="1" ht="14.25" customHeight="1">
      <c r="A51" s="35"/>
      <c r="B51" s="169" t="s">
        <v>216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70"/>
      <c r="AY51" s="219"/>
      <c r="AZ51" s="220"/>
      <c r="BA51" s="220"/>
      <c r="BB51" s="220"/>
      <c r="BC51" s="220"/>
      <c r="BD51" s="220"/>
      <c r="BE51" s="220"/>
      <c r="BF51" s="220"/>
      <c r="BG51" s="220"/>
      <c r="BH51" s="50"/>
      <c r="BI51" s="50"/>
      <c r="BJ51" s="50"/>
      <c r="BK51" s="50"/>
      <c r="BL51" s="50"/>
      <c r="BM51" s="51"/>
      <c r="BN51" s="229" t="s">
        <v>217</v>
      </c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1"/>
      <c r="CC51" s="219">
        <v>290</v>
      </c>
      <c r="CD51" s="220"/>
      <c r="CE51" s="220"/>
      <c r="CF51" s="220"/>
      <c r="CG51" s="220"/>
      <c r="CH51" s="220"/>
      <c r="CI51" s="220"/>
      <c r="CJ51" s="50"/>
      <c r="CK51" s="50"/>
      <c r="CL51" s="50"/>
      <c r="CM51" s="66"/>
      <c r="CN51" s="66"/>
      <c r="CO51" s="66"/>
      <c r="CP51" s="66"/>
      <c r="CQ51" s="66"/>
      <c r="CR51" s="201">
        <f t="shared" si="3"/>
        <v>1000</v>
      </c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80"/>
      <c r="DE51" s="80"/>
      <c r="DF51" s="81"/>
      <c r="DG51" s="216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8"/>
      <c r="DU51" s="87"/>
      <c r="DV51" s="216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8"/>
      <c r="EJ51" s="201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80"/>
      <c r="EW51" s="80"/>
      <c r="EX51" s="80"/>
      <c r="EY51" s="81"/>
      <c r="EZ51" s="201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3"/>
      <c r="FO51" s="201">
        <v>1000</v>
      </c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3"/>
      <c r="GC51" s="82"/>
      <c r="GD51" s="201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3"/>
      <c r="GP51" s="82"/>
    </row>
    <row r="52" spans="1:198" s="5" customFormat="1" ht="14.25" customHeight="1">
      <c r="A52" s="35"/>
      <c r="B52" s="169" t="s">
        <v>45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0"/>
      <c r="AY52" s="219"/>
      <c r="AZ52" s="220"/>
      <c r="BA52" s="220"/>
      <c r="BB52" s="220"/>
      <c r="BC52" s="220"/>
      <c r="BD52" s="220"/>
      <c r="BE52" s="220"/>
      <c r="BF52" s="220"/>
      <c r="BG52" s="220"/>
      <c r="BH52" s="50"/>
      <c r="BI52" s="50"/>
      <c r="BJ52" s="50"/>
      <c r="BK52" s="50"/>
      <c r="BL52" s="50"/>
      <c r="BM52" s="51"/>
      <c r="BN52" s="229" t="s">
        <v>217</v>
      </c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1"/>
      <c r="CC52" s="219">
        <v>310</v>
      </c>
      <c r="CD52" s="220"/>
      <c r="CE52" s="220"/>
      <c r="CF52" s="220"/>
      <c r="CG52" s="220"/>
      <c r="CH52" s="220"/>
      <c r="CI52" s="220"/>
      <c r="CJ52" s="50"/>
      <c r="CK52" s="50"/>
      <c r="CL52" s="50"/>
      <c r="CM52" s="66"/>
      <c r="CN52" s="66"/>
      <c r="CO52" s="66"/>
      <c r="CP52" s="66"/>
      <c r="CQ52" s="66"/>
      <c r="CR52" s="201">
        <f t="shared" si="3"/>
        <v>770000</v>
      </c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80"/>
      <c r="DE52" s="80"/>
      <c r="DF52" s="81"/>
      <c r="DG52" s="216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8"/>
      <c r="DU52" s="87"/>
      <c r="DV52" s="216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8"/>
      <c r="EJ52" s="201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80"/>
      <c r="EW52" s="80"/>
      <c r="EX52" s="80"/>
      <c r="EY52" s="81"/>
      <c r="EZ52" s="201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3"/>
      <c r="FO52" s="201">
        <v>770000</v>
      </c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3"/>
      <c r="GC52" s="82"/>
      <c r="GD52" s="201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3"/>
      <c r="GP52" s="82"/>
    </row>
    <row r="53" spans="1:198" s="5" customFormat="1" ht="14.25" customHeight="1">
      <c r="A53" s="226" t="s">
        <v>245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8"/>
      <c r="AY53" s="219"/>
      <c r="AZ53" s="220"/>
      <c r="BA53" s="220"/>
      <c r="BB53" s="220"/>
      <c r="BC53" s="220"/>
      <c r="BD53" s="220"/>
      <c r="BE53" s="220"/>
      <c r="BF53" s="220"/>
      <c r="BG53" s="220"/>
      <c r="BH53" s="50"/>
      <c r="BI53" s="50"/>
      <c r="BJ53" s="50"/>
      <c r="BK53" s="50"/>
      <c r="BL53" s="50"/>
      <c r="BM53" s="51"/>
      <c r="BN53" s="229" t="s">
        <v>217</v>
      </c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1"/>
      <c r="CC53" s="219">
        <v>342</v>
      </c>
      <c r="CD53" s="220"/>
      <c r="CE53" s="220"/>
      <c r="CF53" s="220"/>
      <c r="CG53" s="220"/>
      <c r="CH53" s="220"/>
      <c r="CI53" s="220"/>
      <c r="CJ53" s="50"/>
      <c r="CK53" s="50"/>
      <c r="CL53" s="50"/>
      <c r="CM53" s="66"/>
      <c r="CN53" s="66"/>
      <c r="CO53" s="66"/>
      <c r="CP53" s="66"/>
      <c r="CQ53" s="66"/>
      <c r="CR53" s="201">
        <v>30000</v>
      </c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80"/>
      <c r="DE53" s="80"/>
      <c r="DF53" s="81"/>
      <c r="DG53" s="103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5"/>
      <c r="DU53" s="87"/>
      <c r="DV53" s="103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5"/>
      <c r="EJ53" s="201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80"/>
      <c r="EW53" s="80"/>
      <c r="EX53" s="80"/>
      <c r="EY53" s="81"/>
      <c r="EZ53" s="201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3"/>
      <c r="FO53" s="201">
        <v>30000</v>
      </c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81"/>
      <c r="GC53" s="82"/>
      <c r="GD53" s="201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81"/>
      <c r="GP53" s="82"/>
    </row>
    <row r="54" spans="1:198" s="5" customFormat="1" ht="30" customHeight="1">
      <c r="A54" s="35"/>
      <c r="B54" s="169" t="s">
        <v>228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70"/>
      <c r="AY54" s="219"/>
      <c r="AZ54" s="220"/>
      <c r="BA54" s="220"/>
      <c r="BB54" s="220"/>
      <c r="BC54" s="220"/>
      <c r="BD54" s="220"/>
      <c r="BE54" s="220"/>
      <c r="BF54" s="220"/>
      <c r="BG54" s="220"/>
      <c r="BH54" s="50"/>
      <c r="BI54" s="50"/>
      <c r="BJ54" s="50"/>
      <c r="BK54" s="50"/>
      <c r="BL54" s="50"/>
      <c r="BM54" s="51"/>
      <c r="BN54" s="229" t="s">
        <v>217</v>
      </c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1"/>
      <c r="CC54" s="219">
        <v>343</v>
      </c>
      <c r="CD54" s="220"/>
      <c r="CE54" s="220"/>
      <c r="CF54" s="220"/>
      <c r="CG54" s="220"/>
      <c r="CH54" s="220"/>
      <c r="CI54" s="220"/>
      <c r="CJ54" s="220"/>
      <c r="CK54" s="66"/>
      <c r="CL54" s="66"/>
      <c r="CM54" s="66"/>
      <c r="CN54" s="66"/>
      <c r="CO54" s="66"/>
      <c r="CP54" s="66"/>
      <c r="CQ54" s="66"/>
      <c r="CR54" s="201">
        <f>DG54+DV54+EZ54+FO54</f>
        <v>170000</v>
      </c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80"/>
      <c r="DE54" s="80"/>
      <c r="DF54" s="81"/>
      <c r="DG54" s="232">
        <v>0</v>
      </c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4"/>
      <c r="DU54" s="100"/>
      <c r="DV54" s="232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4"/>
      <c r="EJ54" s="201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80"/>
      <c r="EX54" s="80"/>
      <c r="EY54" s="81"/>
      <c r="EZ54" s="201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3"/>
      <c r="FO54" s="201">
        <v>170000</v>
      </c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3"/>
      <c r="GC54" s="82"/>
      <c r="GD54" s="201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3"/>
      <c r="GP54" s="82"/>
    </row>
    <row r="55" spans="1:198" s="5" customFormat="1" ht="16.5" customHeight="1">
      <c r="A55" s="235" t="s">
        <v>229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7"/>
      <c r="AY55" s="219"/>
      <c r="AZ55" s="220"/>
      <c r="BA55" s="220"/>
      <c r="BB55" s="220"/>
      <c r="BC55" s="220"/>
      <c r="BD55" s="220"/>
      <c r="BE55" s="220"/>
      <c r="BF55" s="220"/>
      <c r="BG55" s="220"/>
      <c r="BH55" s="50"/>
      <c r="BI55" s="50"/>
      <c r="BJ55" s="50"/>
      <c r="BK55" s="50"/>
      <c r="BL55" s="50"/>
      <c r="BM55" s="51"/>
      <c r="BN55" s="229" t="s">
        <v>217</v>
      </c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1"/>
      <c r="CC55" s="219">
        <v>344</v>
      </c>
      <c r="CD55" s="220"/>
      <c r="CE55" s="220"/>
      <c r="CF55" s="220"/>
      <c r="CG55" s="220"/>
      <c r="CH55" s="220"/>
      <c r="CI55" s="220"/>
      <c r="CJ55" s="220"/>
      <c r="CK55" s="66"/>
      <c r="CL55" s="66"/>
      <c r="CM55" s="66"/>
      <c r="CN55" s="66"/>
      <c r="CO55" s="66"/>
      <c r="CP55" s="66"/>
      <c r="CQ55" s="66"/>
      <c r="CR55" s="201">
        <f>DG55+DV55+EZ55+FO55</f>
        <v>15000</v>
      </c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80"/>
      <c r="DE55" s="80"/>
      <c r="DF55" s="81"/>
      <c r="DG55" s="232">
        <v>0</v>
      </c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4"/>
      <c r="DU55" s="100"/>
      <c r="DV55" s="232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4"/>
      <c r="EJ55" s="201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80"/>
      <c r="EW55" s="80"/>
      <c r="EX55" s="80"/>
      <c r="EY55" s="81"/>
      <c r="EZ55" s="201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3"/>
      <c r="FO55" s="201">
        <v>15000</v>
      </c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81"/>
      <c r="GC55" s="82"/>
      <c r="GD55" s="201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3"/>
      <c r="GP55" s="81"/>
    </row>
    <row r="56" spans="1:199" s="5" customFormat="1" ht="16.5" customHeight="1">
      <c r="A56" s="223" t="s">
        <v>251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5"/>
      <c r="AY56" s="210"/>
      <c r="AZ56" s="211"/>
      <c r="BA56" s="211"/>
      <c r="BB56" s="211"/>
      <c r="BC56" s="211"/>
      <c r="BD56" s="211"/>
      <c r="BE56" s="211"/>
      <c r="BF56" s="211"/>
      <c r="BG56" s="211"/>
      <c r="BH56" s="123"/>
      <c r="BI56" s="123"/>
      <c r="BJ56" s="123"/>
      <c r="BK56" s="123"/>
      <c r="BL56" s="123"/>
      <c r="BM56" s="125"/>
      <c r="BN56" s="212" t="s">
        <v>217</v>
      </c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4"/>
      <c r="CC56" s="210">
        <v>345</v>
      </c>
      <c r="CD56" s="211"/>
      <c r="CE56" s="211"/>
      <c r="CF56" s="211"/>
      <c r="CG56" s="211"/>
      <c r="CH56" s="211"/>
      <c r="CI56" s="123"/>
      <c r="CJ56" s="123"/>
      <c r="CK56" s="124"/>
      <c r="CL56" s="124"/>
      <c r="CM56" s="124"/>
      <c r="CN56" s="124"/>
      <c r="CO56" s="124"/>
      <c r="CP56" s="124"/>
      <c r="CQ56" s="124"/>
      <c r="CR56" s="204">
        <f>DG56+DV56+EJ56+EZ56+FO56</f>
        <v>5000</v>
      </c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120"/>
      <c r="DE56" s="120"/>
      <c r="DF56" s="121"/>
      <c r="DG56" s="216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122"/>
      <c r="DU56" s="126"/>
      <c r="DV56" s="216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8"/>
      <c r="EJ56" s="204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205"/>
      <c r="EV56" s="120"/>
      <c r="EW56" s="120"/>
      <c r="EX56" s="120"/>
      <c r="EY56" s="121"/>
      <c r="EZ56" s="204"/>
      <c r="FA56" s="205"/>
      <c r="FB56" s="205"/>
      <c r="FC56" s="205"/>
      <c r="FD56" s="205"/>
      <c r="FE56" s="205"/>
      <c r="FF56" s="205"/>
      <c r="FG56" s="205"/>
      <c r="FH56" s="205"/>
      <c r="FI56" s="205"/>
      <c r="FJ56" s="205"/>
      <c r="FK56" s="205"/>
      <c r="FL56" s="205"/>
      <c r="FM56" s="205"/>
      <c r="FN56" s="206"/>
      <c r="FO56" s="204">
        <v>5000</v>
      </c>
      <c r="FP56" s="205"/>
      <c r="FQ56" s="205"/>
      <c r="FR56" s="205"/>
      <c r="FS56" s="205"/>
      <c r="FT56" s="205"/>
      <c r="FU56" s="205"/>
      <c r="FV56" s="205"/>
      <c r="FW56" s="205"/>
      <c r="FX56" s="205"/>
      <c r="FY56" s="205"/>
      <c r="FZ56" s="205"/>
      <c r="GA56" s="205"/>
      <c r="GB56" s="121"/>
      <c r="GC56" s="127"/>
      <c r="GD56" s="204"/>
      <c r="GE56" s="205"/>
      <c r="GF56" s="205"/>
      <c r="GG56" s="205"/>
      <c r="GH56" s="205"/>
      <c r="GI56" s="205"/>
      <c r="GJ56" s="205"/>
      <c r="GK56" s="205"/>
      <c r="GL56" s="205"/>
      <c r="GM56" s="205"/>
      <c r="GN56" s="205"/>
      <c r="GO56" s="206"/>
      <c r="GP56" s="106"/>
      <c r="GQ56" s="107"/>
    </row>
    <row r="57" spans="1:198" s="5" customFormat="1" ht="31.5" customHeight="1">
      <c r="A57" s="35"/>
      <c r="B57" s="169" t="s">
        <v>230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70"/>
      <c r="AY57" s="219"/>
      <c r="AZ57" s="220"/>
      <c r="BA57" s="220"/>
      <c r="BB57" s="220"/>
      <c r="BC57" s="220"/>
      <c r="BD57" s="220"/>
      <c r="BE57" s="220"/>
      <c r="BF57" s="220"/>
      <c r="BG57" s="220"/>
      <c r="BH57" s="50"/>
      <c r="BI57" s="50"/>
      <c r="BJ57" s="50"/>
      <c r="BK57" s="50"/>
      <c r="BL57" s="50"/>
      <c r="BM57" s="51"/>
      <c r="BN57" s="229" t="s">
        <v>217</v>
      </c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1"/>
      <c r="CC57" s="219">
        <v>346</v>
      </c>
      <c r="CD57" s="220"/>
      <c r="CE57" s="220"/>
      <c r="CF57" s="220"/>
      <c r="CG57" s="220"/>
      <c r="CH57" s="220"/>
      <c r="CI57" s="220"/>
      <c r="CJ57" s="220"/>
      <c r="CK57" s="66"/>
      <c r="CL57" s="66"/>
      <c r="CM57" s="66"/>
      <c r="CN57" s="66"/>
      <c r="CO57" s="66"/>
      <c r="CP57" s="66"/>
      <c r="CQ57" s="66"/>
      <c r="CR57" s="201">
        <f>DG57+DV57+EZ57+FO57</f>
        <v>300000</v>
      </c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80"/>
      <c r="DE57" s="80"/>
      <c r="DF57" s="81"/>
      <c r="DG57" s="232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4"/>
      <c r="DU57" s="100"/>
      <c r="DV57" s="232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4"/>
      <c r="EJ57" s="201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80"/>
      <c r="EW57" s="80"/>
      <c r="EX57" s="80"/>
      <c r="EY57" s="81"/>
      <c r="EZ57" s="201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3"/>
      <c r="FO57" s="312">
        <v>300000</v>
      </c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81"/>
      <c r="GC57" s="82"/>
      <c r="GD57" s="201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3"/>
      <c r="GP57" s="81"/>
    </row>
    <row r="58" spans="1:198" s="5" customFormat="1" ht="31.5" customHeight="1">
      <c r="A58" s="226" t="s">
        <v>232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8"/>
      <c r="AY58" s="219"/>
      <c r="AZ58" s="220"/>
      <c r="BA58" s="220"/>
      <c r="BB58" s="220"/>
      <c r="BC58" s="220"/>
      <c r="BD58" s="220"/>
      <c r="BE58" s="220"/>
      <c r="BF58" s="220"/>
      <c r="BG58" s="220"/>
      <c r="BH58" s="50"/>
      <c r="BI58" s="50"/>
      <c r="BJ58" s="50"/>
      <c r="BK58" s="50"/>
      <c r="BL58" s="50"/>
      <c r="BM58" s="51"/>
      <c r="BN58" s="229" t="s">
        <v>217</v>
      </c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1"/>
      <c r="CC58" s="219">
        <v>347</v>
      </c>
      <c r="CD58" s="220"/>
      <c r="CE58" s="220"/>
      <c r="CF58" s="220"/>
      <c r="CG58" s="220"/>
      <c r="CH58" s="220"/>
      <c r="CI58" s="220"/>
      <c r="CJ58" s="50"/>
      <c r="CK58" s="66"/>
      <c r="CL58" s="66"/>
      <c r="CM58" s="66"/>
      <c r="CN58" s="66"/>
      <c r="CO58" s="66"/>
      <c r="CP58" s="66"/>
      <c r="CQ58" s="66"/>
      <c r="CR58" s="201">
        <f>DG58+DV58+EZ58+FO58</f>
        <v>35000</v>
      </c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80"/>
      <c r="DE58" s="80"/>
      <c r="DF58" s="81"/>
      <c r="DG58" s="232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4"/>
      <c r="DU58" s="100"/>
      <c r="DV58" s="232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4"/>
      <c r="EJ58" s="201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80"/>
      <c r="EX58" s="80"/>
      <c r="EY58" s="81"/>
      <c r="EZ58" s="201"/>
      <c r="FA58" s="202"/>
      <c r="FB58" s="202"/>
      <c r="FC58" s="202"/>
      <c r="FD58" s="202"/>
      <c r="FE58" s="202"/>
      <c r="FF58" s="202"/>
      <c r="FG58" s="202"/>
      <c r="FH58" s="202"/>
      <c r="FI58" s="202"/>
      <c r="FJ58" s="202"/>
      <c r="FK58" s="202"/>
      <c r="FL58" s="202"/>
      <c r="FM58" s="202"/>
      <c r="FN58" s="203"/>
      <c r="FO58" s="201">
        <v>35000</v>
      </c>
      <c r="FP58" s="202"/>
      <c r="FQ58" s="202"/>
      <c r="FR58" s="202"/>
      <c r="FS58" s="202"/>
      <c r="FT58" s="202"/>
      <c r="FU58" s="202"/>
      <c r="FV58" s="202"/>
      <c r="FW58" s="202"/>
      <c r="FX58" s="202"/>
      <c r="FY58" s="202"/>
      <c r="FZ58" s="202"/>
      <c r="GA58" s="203"/>
      <c r="GB58" s="80"/>
      <c r="GC58" s="80"/>
      <c r="GD58" s="202"/>
      <c r="GE58" s="202"/>
      <c r="GF58" s="202"/>
      <c r="GG58" s="202"/>
      <c r="GH58" s="202"/>
      <c r="GI58" s="202"/>
      <c r="GJ58" s="202"/>
      <c r="GK58" s="202"/>
      <c r="GL58" s="202"/>
      <c r="GM58" s="202"/>
      <c r="GN58" s="202"/>
      <c r="GO58" s="203"/>
      <c r="GP58" s="81"/>
    </row>
    <row r="59" spans="1:198" s="5" customFormat="1" ht="32.25" customHeight="1">
      <c r="A59" s="35"/>
      <c r="B59" s="169" t="s">
        <v>231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70"/>
      <c r="AY59" s="101"/>
      <c r="AZ59" s="220"/>
      <c r="BA59" s="220"/>
      <c r="BB59" s="220"/>
      <c r="BC59" s="220"/>
      <c r="BD59" s="220"/>
      <c r="BE59" s="220"/>
      <c r="BF59" s="220"/>
      <c r="BG59" s="220"/>
      <c r="BH59" s="50"/>
      <c r="BI59" s="50"/>
      <c r="BJ59" s="50"/>
      <c r="BK59" s="50"/>
      <c r="BL59" s="50"/>
      <c r="BM59" s="51"/>
      <c r="BN59" s="229" t="s">
        <v>217</v>
      </c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1"/>
      <c r="CC59" s="219">
        <v>349</v>
      </c>
      <c r="CD59" s="220"/>
      <c r="CE59" s="220"/>
      <c r="CF59" s="220"/>
      <c r="CG59" s="220"/>
      <c r="CH59" s="220"/>
      <c r="CI59" s="220"/>
      <c r="CJ59" s="220"/>
      <c r="CK59" s="66"/>
      <c r="CL59" s="66"/>
      <c r="CM59" s="66"/>
      <c r="CN59" s="66"/>
      <c r="CO59" s="66"/>
      <c r="CP59" s="66"/>
      <c r="CQ59" s="66"/>
      <c r="CR59" s="201">
        <f>DG59+DV59+EZ59+FO59</f>
        <v>141491.95</v>
      </c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80"/>
      <c r="DE59" s="80"/>
      <c r="DF59" s="81"/>
      <c r="DG59" s="232">
        <v>0</v>
      </c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102"/>
      <c r="DU59" s="100"/>
      <c r="DV59" s="232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4"/>
      <c r="EJ59" s="201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80"/>
      <c r="EW59" s="80"/>
      <c r="EX59" s="80"/>
      <c r="EY59" s="81"/>
      <c r="EZ59" s="201"/>
      <c r="FA59" s="202"/>
      <c r="FB59" s="202"/>
      <c r="FC59" s="202"/>
      <c r="FD59" s="202"/>
      <c r="FE59" s="202"/>
      <c r="FF59" s="202"/>
      <c r="FG59" s="202"/>
      <c r="FH59" s="202"/>
      <c r="FI59" s="202"/>
      <c r="FJ59" s="202"/>
      <c r="FK59" s="202"/>
      <c r="FL59" s="202"/>
      <c r="FM59" s="202"/>
      <c r="FN59" s="202"/>
      <c r="FO59" s="201">
        <v>141491.95</v>
      </c>
      <c r="FP59" s="202"/>
      <c r="FQ59" s="202"/>
      <c r="FR59" s="202"/>
      <c r="FS59" s="202"/>
      <c r="FT59" s="202"/>
      <c r="FU59" s="202"/>
      <c r="FV59" s="202"/>
      <c r="FW59" s="202"/>
      <c r="FX59" s="202"/>
      <c r="FY59" s="202"/>
      <c r="FZ59" s="202"/>
      <c r="GA59" s="203"/>
      <c r="GB59" s="202"/>
      <c r="GC59" s="202"/>
      <c r="GD59" s="202"/>
      <c r="GE59" s="202"/>
      <c r="GF59" s="202"/>
      <c r="GG59" s="202"/>
      <c r="GH59" s="202"/>
      <c r="GI59" s="202"/>
      <c r="GJ59" s="202"/>
      <c r="GK59" s="202"/>
      <c r="GL59" s="202"/>
      <c r="GM59" s="202"/>
      <c r="GN59" s="202"/>
      <c r="GO59" s="81"/>
      <c r="GP59" s="81"/>
    </row>
    <row r="60" spans="1:198" s="5" customFormat="1" ht="15" customHeight="1">
      <c r="A60" s="35"/>
      <c r="B60" s="307" t="s">
        <v>15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8"/>
      <c r="AY60" s="296">
        <v>300</v>
      </c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8"/>
      <c r="BN60" s="293">
        <v>300</v>
      </c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5"/>
      <c r="CC60" s="296"/>
      <c r="CD60" s="297"/>
      <c r="CE60" s="297"/>
      <c r="CF60" s="297"/>
      <c r="CG60" s="297"/>
      <c r="CH60" s="297"/>
      <c r="CI60" s="297"/>
      <c r="CJ60" s="297"/>
      <c r="CK60" s="297"/>
      <c r="CL60" s="297"/>
      <c r="CM60" s="77"/>
      <c r="CN60" s="77"/>
      <c r="CO60" s="77"/>
      <c r="CP60" s="77"/>
      <c r="CQ60" s="77"/>
      <c r="CR60" s="299">
        <f>DG60+DV60+EJ60+EZ60+FO60</f>
        <v>0</v>
      </c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1"/>
      <c r="DG60" s="303">
        <f>DG62+DG63</f>
        <v>0</v>
      </c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4"/>
      <c r="DU60" s="305"/>
      <c r="DV60" s="303">
        <f>DV63</f>
        <v>0</v>
      </c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5"/>
      <c r="EJ60" s="299">
        <f>EJ62+EJ63</f>
        <v>0</v>
      </c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1"/>
      <c r="EZ60" s="299">
        <f>EZ62+EZ63</f>
        <v>0</v>
      </c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1"/>
      <c r="FO60" s="299">
        <f>FO62+FO63</f>
        <v>0</v>
      </c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301"/>
      <c r="GC60" s="299">
        <f>GC62+GC63</f>
        <v>0</v>
      </c>
      <c r="GD60" s="300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0"/>
      <c r="GP60" s="301"/>
    </row>
    <row r="61" spans="1:198" s="5" customFormat="1" ht="14.25" customHeight="1">
      <c r="A61" s="35"/>
      <c r="B61" s="307" t="s">
        <v>1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8"/>
      <c r="AY61" s="296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8"/>
      <c r="BN61" s="293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5"/>
      <c r="CC61" s="296"/>
      <c r="CD61" s="297"/>
      <c r="CE61" s="297"/>
      <c r="CF61" s="297"/>
      <c r="CG61" s="297"/>
      <c r="CH61" s="297"/>
      <c r="CI61" s="297"/>
      <c r="CJ61" s="297"/>
      <c r="CK61" s="297"/>
      <c r="CL61" s="297"/>
      <c r="CM61" s="77"/>
      <c r="CN61" s="77"/>
      <c r="CO61" s="77"/>
      <c r="CP61" s="77"/>
      <c r="CQ61" s="77"/>
      <c r="CR61" s="299"/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1"/>
      <c r="DG61" s="302"/>
      <c r="DH61" s="302"/>
      <c r="DI61" s="302"/>
      <c r="DJ61" s="302"/>
      <c r="DK61" s="302"/>
      <c r="DL61" s="302"/>
      <c r="DM61" s="302"/>
      <c r="DN61" s="302"/>
      <c r="DO61" s="302"/>
      <c r="DP61" s="302"/>
      <c r="DQ61" s="302"/>
      <c r="DR61" s="302"/>
      <c r="DS61" s="302"/>
      <c r="DT61" s="302"/>
      <c r="DU61" s="302"/>
      <c r="DV61" s="303"/>
      <c r="DW61" s="304"/>
      <c r="DX61" s="304"/>
      <c r="DY61" s="304"/>
      <c r="DZ61" s="304"/>
      <c r="EA61" s="304"/>
      <c r="EB61" s="304"/>
      <c r="EC61" s="304"/>
      <c r="ED61" s="304"/>
      <c r="EE61" s="304"/>
      <c r="EF61" s="304"/>
      <c r="EG61" s="304"/>
      <c r="EH61" s="304"/>
      <c r="EI61" s="305"/>
      <c r="EJ61" s="299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300"/>
      <c r="EW61" s="300"/>
      <c r="EX61" s="300"/>
      <c r="EY61" s="301"/>
      <c r="EZ61" s="299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1"/>
      <c r="FO61" s="299"/>
      <c r="FP61" s="300"/>
      <c r="FQ61" s="300"/>
      <c r="FR61" s="300"/>
      <c r="FS61" s="300"/>
      <c r="FT61" s="300"/>
      <c r="FU61" s="300"/>
      <c r="FV61" s="300"/>
      <c r="FW61" s="300"/>
      <c r="FX61" s="300"/>
      <c r="FY61" s="300"/>
      <c r="FZ61" s="300"/>
      <c r="GA61" s="300"/>
      <c r="GB61" s="301"/>
      <c r="GC61" s="306"/>
      <c r="GD61" s="306"/>
      <c r="GE61" s="306"/>
      <c r="GF61" s="306"/>
      <c r="GG61" s="306"/>
      <c r="GH61" s="306"/>
      <c r="GI61" s="306"/>
      <c r="GJ61" s="306"/>
      <c r="GK61" s="306"/>
      <c r="GL61" s="306"/>
      <c r="GM61" s="306"/>
      <c r="GN61" s="306"/>
      <c r="GO61" s="306"/>
      <c r="GP61" s="306"/>
    </row>
    <row r="62" spans="1:198" s="5" customFormat="1" ht="13.5" customHeight="1">
      <c r="A62" s="35"/>
      <c r="B62" s="307" t="s">
        <v>45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8"/>
      <c r="AY62" s="296">
        <v>310</v>
      </c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8"/>
      <c r="BN62" s="293">
        <v>310</v>
      </c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5"/>
      <c r="CC62" s="296"/>
      <c r="CD62" s="297"/>
      <c r="CE62" s="297"/>
      <c r="CF62" s="297"/>
      <c r="CG62" s="297"/>
      <c r="CH62" s="297"/>
      <c r="CI62" s="297"/>
      <c r="CJ62" s="297"/>
      <c r="CK62" s="297"/>
      <c r="CL62" s="297"/>
      <c r="CM62" s="77"/>
      <c r="CN62" s="77"/>
      <c r="CO62" s="77"/>
      <c r="CP62" s="77"/>
      <c r="CQ62" s="77"/>
      <c r="CR62" s="299">
        <f>DG62+DV62+EJ62+EZ62+FO62</f>
        <v>0</v>
      </c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1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2"/>
      <c r="DS62" s="302"/>
      <c r="DT62" s="302"/>
      <c r="DU62" s="302"/>
      <c r="DV62" s="303"/>
      <c r="DW62" s="304"/>
      <c r="DX62" s="304"/>
      <c r="DY62" s="304"/>
      <c r="DZ62" s="304"/>
      <c r="EA62" s="304"/>
      <c r="EB62" s="304"/>
      <c r="EC62" s="304"/>
      <c r="ED62" s="304"/>
      <c r="EE62" s="304"/>
      <c r="EF62" s="304"/>
      <c r="EG62" s="304"/>
      <c r="EH62" s="304"/>
      <c r="EI62" s="305"/>
      <c r="EJ62" s="299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300"/>
      <c r="EW62" s="300"/>
      <c r="EX62" s="300"/>
      <c r="EY62" s="301"/>
      <c r="EZ62" s="299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  <c r="FL62" s="300"/>
      <c r="FM62" s="300"/>
      <c r="FN62" s="301"/>
      <c r="FO62" s="299"/>
      <c r="FP62" s="300"/>
      <c r="FQ62" s="300"/>
      <c r="FR62" s="300"/>
      <c r="FS62" s="300"/>
      <c r="FT62" s="300"/>
      <c r="FU62" s="300"/>
      <c r="FV62" s="300"/>
      <c r="FW62" s="300"/>
      <c r="FX62" s="300"/>
      <c r="FY62" s="300"/>
      <c r="FZ62" s="300"/>
      <c r="GA62" s="300"/>
      <c r="GB62" s="301"/>
      <c r="GC62" s="306"/>
      <c r="GD62" s="306"/>
      <c r="GE62" s="306"/>
      <c r="GF62" s="306"/>
      <c r="GG62" s="306"/>
      <c r="GH62" s="306"/>
      <c r="GI62" s="306"/>
      <c r="GJ62" s="306"/>
      <c r="GK62" s="306"/>
      <c r="GL62" s="306"/>
      <c r="GM62" s="306"/>
      <c r="GN62" s="306"/>
      <c r="GO62" s="306"/>
      <c r="GP62" s="306"/>
    </row>
    <row r="63" spans="1:198" s="5" customFormat="1" ht="15" customHeight="1">
      <c r="A63" s="35"/>
      <c r="B63" s="307" t="s">
        <v>150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8"/>
      <c r="AY63" s="296">
        <v>320</v>
      </c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8"/>
      <c r="BN63" s="293" t="s">
        <v>151</v>
      </c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5"/>
      <c r="CC63" s="296"/>
      <c r="CD63" s="297"/>
      <c r="CE63" s="297"/>
      <c r="CF63" s="297"/>
      <c r="CG63" s="297"/>
      <c r="CH63" s="297"/>
      <c r="CI63" s="297"/>
      <c r="CJ63" s="297"/>
      <c r="CK63" s="297"/>
      <c r="CL63" s="297"/>
      <c r="CM63" s="77"/>
      <c r="CN63" s="77"/>
      <c r="CO63" s="77"/>
      <c r="CP63" s="77"/>
      <c r="CQ63" s="77"/>
      <c r="CR63" s="299">
        <f>DG63+DV63+EJ63+EZ63+FO63</f>
        <v>0</v>
      </c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1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3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5"/>
      <c r="EJ63" s="299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300"/>
      <c r="EW63" s="300"/>
      <c r="EX63" s="300"/>
      <c r="EY63" s="301"/>
      <c r="EZ63" s="299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1"/>
      <c r="FO63" s="299"/>
      <c r="FP63" s="300"/>
      <c r="FQ63" s="300"/>
      <c r="FR63" s="300"/>
      <c r="FS63" s="300"/>
      <c r="FT63" s="300"/>
      <c r="FU63" s="300"/>
      <c r="FV63" s="300"/>
      <c r="FW63" s="300"/>
      <c r="FX63" s="300"/>
      <c r="FY63" s="300"/>
      <c r="FZ63" s="300"/>
      <c r="GA63" s="300"/>
      <c r="GB63" s="301"/>
      <c r="GC63" s="306"/>
      <c r="GD63" s="306"/>
      <c r="GE63" s="306"/>
      <c r="GF63" s="306"/>
      <c r="GG63" s="306"/>
      <c r="GH63" s="306"/>
      <c r="GI63" s="306"/>
      <c r="GJ63" s="306"/>
      <c r="GK63" s="306"/>
      <c r="GL63" s="306"/>
      <c r="GM63" s="306"/>
      <c r="GN63" s="306"/>
      <c r="GO63" s="306"/>
      <c r="GP63" s="306"/>
    </row>
    <row r="64" spans="1:198" s="5" customFormat="1" ht="15" customHeight="1">
      <c r="A64" s="35"/>
      <c r="B64" s="307" t="s">
        <v>152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8"/>
      <c r="AY64" s="296">
        <v>400</v>
      </c>
      <c r="AZ64" s="297"/>
      <c r="BA64" s="297"/>
      <c r="BB64" s="297"/>
      <c r="BC64" s="297"/>
      <c r="BD64" s="297"/>
      <c r="BE64" s="297"/>
      <c r="BF64" s="297"/>
      <c r="BG64" s="297"/>
      <c r="BH64" s="75"/>
      <c r="BI64" s="75"/>
      <c r="BJ64" s="75"/>
      <c r="BK64" s="75"/>
      <c r="BL64" s="75"/>
      <c r="BM64" s="76"/>
      <c r="BN64" s="293" t="s">
        <v>14</v>
      </c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5"/>
      <c r="CC64" s="296"/>
      <c r="CD64" s="297"/>
      <c r="CE64" s="297"/>
      <c r="CF64" s="297"/>
      <c r="CG64" s="297"/>
      <c r="CH64" s="297"/>
      <c r="CI64" s="297"/>
      <c r="CJ64" s="297"/>
      <c r="CK64" s="297"/>
      <c r="CL64" s="297"/>
      <c r="CM64" s="77"/>
      <c r="CN64" s="77"/>
      <c r="CO64" s="77"/>
      <c r="CP64" s="77"/>
      <c r="CQ64" s="77"/>
      <c r="CR64" s="299">
        <f>CR66+CR67</f>
        <v>0</v>
      </c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83"/>
      <c r="DE64" s="83"/>
      <c r="DF64" s="84"/>
      <c r="DG64" s="303">
        <f>DG66+DG67</f>
        <v>0</v>
      </c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5"/>
      <c r="DU64" s="88"/>
      <c r="DV64" s="303">
        <f>DV66+DV67</f>
        <v>0</v>
      </c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5"/>
      <c r="EJ64" s="299">
        <f>EJ66+EJ67</f>
        <v>0</v>
      </c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83"/>
      <c r="EW64" s="83"/>
      <c r="EX64" s="83"/>
      <c r="EY64" s="84"/>
      <c r="EZ64" s="299">
        <f>EZ66+EZ67</f>
        <v>0</v>
      </c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1"/>
      <c r="FO64" s="299">
        <f>FO66+FO67</f>
        <v>0</v>
      </c>
      <c r="FP64" s="300"/>
      <c r="FQ64" s="300"/>
      <c r="FR64" s="300"/>
      <c r="FS64" s="300"/>
      <c r="FT64" s="300"/>
      <c r="FU64" s="300"/>
      <c r="FV64" s="300"/>
      <c r="FW64" s="300"/>
      <c r="FX64" s="300"/>
      <c r="FY64" s="300"/>
      <c r="FZ64" s="300"/>
      <c r="GA64" s="300"/>
      <c r="GB64" s="84"/>
      <c r="GC64" s="85"/>
      <c r="GD64" s="299">
        <f>GD66+GD67</f>
        <v>0</v>
      </c>
      <c r="GE64" s="300"/>
      <c r="GF64" s="300"/>
      <c r="GG64" s="300"/>
      <c r="GH64" s="300"/>
      <c r="GI64" s="300"/>
      <c r="GJ64" s="300"/>
      <c r="GK64" s="300"/>
      <c r="GL64" s="300"/>
      <c r="GM64" s="300"/>
      <c r="GN64" s="300"/>
      <c r="GO64" s="301"/>
      <c r="GP64" s="85"/>
    </row>
    <row r="65" spans="1:198" s="5" customFormat="1" ht="15" customHeight="1">
      <c r="A65" s="35"/>
      <c r="B65" s="307" t="s">
        <v>1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8"/>
      <c r="AY65" s="296"/>
      <c r="AZ65" s="297"/>
      <c r="BA65" s="297"/>
      <c r="BB65" s="297"/>
      <c r="BC65" s="297"/>
      <c r="BD65" s="297"/>
      <c r="BE65" s="297"/>
      <c r="BF65" s="297"/>
      <c r="BG65" s="297"/>
      <c r="BH65" s="75"/>
      <c r="BI65" s="75"/>
      <c r="BJ65" s="75"/>
      <c r="BK65" s="75"/>
      <c r="BL65" s="75"/>
      <c r="BM65" s="76"/>
      <c r="BN65" s="293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5"/>
      <c r="CC65" s="296"/>
      <c r="CD65" s="297"/>
      <c r="CE65" s="297"/>
      <c r="CF65" s="297"/>
      <c r="CG65" s="297"/>
      <c r="CH65" s="297"/>
      <c r="CI65" s="297"/>
      <c r="CJ65" s="297"/>
      <c r="CK65" s="297"/>
      <c r="CL65" s="297"/>
      <c r="CM65" s="77"/>
      <c r="CN65" s="77"/>
      <c r="CO65" s="77"/>
      <c r="CP65" s="77"/>
      <c r="CQ65" s="77"/>
      <c r="CR65" s="299"/>
      <c r="CS65" s="300"/>
      <c r="CT65" s="300"/>
      <c r="CU65" s="300"/>
      <c r="CV65" s="300"/>
      <c r="CW65" s="300"/>
      <c r="CX65" s="300"/>
      <c r="CY65" s="300"/>
      <c r="CZ65" s="300"/>
      <c r="DA65" s="300"/>
      <c r="DB65" s="300"/>
      <c r="DC65" s="300"/>
      <c r="DD65" s="83"/>
      <c r="DE65" s="83"/>
      <c r="DF65" s="84"/>
      <c r="DG65" s="303"/>
      <c r="DH65" s="304"/>
      <c r="DI65" s="304"/>
      <c r="DJ65" s="304"/>
      <c r="DK65" s="304"/>
      <c r="DL65" s="304"/>
      <c r="DM65" s="304"/>
      <c r="DN65" s="304"/>
      <c r="DO65" s="304"/>
      <c r="DP65" s="304"/>
      <c r="DQ65" s="304"/>
      <c r="DR65" s="304"/>
      <c r="DS65" s="304"/>
      <c r="DT65" s="305"/>
      <c r="DU65" s="88"/>
      <c r="DV65" s="303"/>
      <c r="DW65" s="304"/>
      <c r="DX65" s="304"/>
      <c r="DY65" s="304"/>
      <c r="DZ65" s="304"/>
      <c r="EA65" s="304"/>
      <c r="EB65" s="304"/>
      <c r="EC65" s="304"/>
      <c r="ED65" s="304"/>
      <c r="EE65" s="304"/>
      <c r="EF65" s="304"/>
      <c r="EG65" s="304"/>
      <c r="EH65" s="304"/>
      <c r="EI65" s="305"/>
      <c r="EJ65" s="299"/>
      <c r="EK65" s="300"/>
      <c r="EL65" s="300"/>
      <c r="EM65" s="300"/>
      <c r="EN65" s="300"/>
      <c r="EO65" s="300"/>
      <c r="EP65" s="300"/>
      <c r="EQ65" s="300"/>
      <c r="ER65" s="300"/>
      <c r="ES65" s="300"/>
      <c r="ET65" s="300"/>
      <c r="EU65" s="300"/>
      <c r="EV65" s="83"/>
      <c r="EW65" s="83"/>
      <c r="EX65" s="83"/>
      <c r="EY65" s="84"/>
      <c r="EZ65" s="299"/>
      <c r="FA65" s="300"/>
      <c r="FB65" s="300"/>
      <c r="FC65" s="300"/>
      <c r="FD65" s="300"/>
      <c r="FE65" s="300"/>
      <c r="FF65" s="300"/>
      <c r="FG65" s="300"/>
      <c r="FH65" s="300"/>
      <c r="FI65" s="300"/>
      <c r="FJ65" s="300"/>
      <c r="FK65" s="300"/>
      <c r="FL65" s="300"/>
      <c r="FM65" s="300"/>
      <c r="FN65" s="301"/>
      <c r="FO65" s="299"/>
      <c r="FP65" s="300"/>
      <c r="FQ65" s="300"/>
      <c r="FR65" s="300"/>
      <c r="FS65" s="300"/>
      <c r="FT65" s="300"/>
      <c r="FU65" s="300"/>
      <c r="FV65" s="300"/>
      <c r="FW65" s="300"/>
      <c r="FX65" s="300"/>
      <c r="FY65" s="300"/>
      <c r="FZ65" s="300"/>
      <c r="GA65" s="300"/>
      <c r="GB65" s="84"/>
      <c r="GC65" s="85"/>
      <c r="GD65" s="299"/>
      <c r="GE65" s="300"/>
      <c r="GF65" s="300"/>
      <c r="GG65" s="300"/>
      <c r="GH65" s="300"/>
      <c r="GI65" s="300"/>
      <c r="GJ65" s="300"/>
      <c r="GK65" s="300"/>
      <c r="GL65" s="300"/>
      <c r="GM65" s="300"/>
      <c r="GN65" s="300"/>
      <c r="GO65" s="301"/>
      <c r="GP65" s="85"/>
    </row>
    <row r="66" spans="1:198" s="5" customFormat="1" ht="15" customHeight="1">
      <c r="A66" s="35"/>
      <c r="B66" s="307" t="s">
        <v>153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8"/>
      <c r="AY66" s="296">
        <v>410</v>
      </c>
      <c r="AZ66" s="297"/>
      <c r="BA66" s="297"/>
      <c r="BB66" s="297"/>
      <c r="BC66" s="297"/>
      <c r="BD66" s="297"/>
      <c r="BE66" s="297"/>
      <c r="BF66" s="297"/>
      <c r="BG66" s="297"/>
      <c r="BH66" s="75"/>
      <c r="BI66" s="75"/>
      <c r="BJ66" s="75"/>
      <c r="BK66" s="75"/>
      <c r="BL66" s="75"/>
      <c r="BM66" s="76"/>
      <c r="BN66" s="293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5"/>
      <c r="CC66" s="296"/>
      <c r="CD66" s="297"/>
      <c r="CE66" s="297"/>
      <c r="CF66" s="297"/>
      <c r="CG66" s="297"/>
      <c r="CH66" s="297"/>
      <c r="CI66" s="297"/>
      <c r="CJ66" s="297"/>
      <c r="CK66" s="297"/>
      <c r="CL66" s="297"/>
      <c r="CM66" s="77"/>
      <c r="CN66" s="77"/>
      <c r="CO66" s="77"/>
      <c r="CP66" s="77"/>
      <c r="CQ66" s="77"/>
      <c r="CR66" s="299">
        <f>DG66+DV66+EJ66+EZ66+FO66</f>
        <v>0</v>
      </c>
      <c r="CS66" s="300"/>
      <c r="CT66" s="300"/>
      <c r="CU66" s="300"/>
      <c r="CV66" s="300"/>
      <c r="CW66" s="300"/>
      <c r="CX66" s="300"/>
      <c r="CY66" s="300"/>
      <c r="CZ66" s="300"/>
      <c r="DA66" s="300"/>
      <c r="DB66" s="300"/>
      <c r="DC66" s="300"/>
      <c r="DD66" s="83"/>
      <c r="DE66" s="83"/>
      <c r="DF66" s="84"/>
      <c r="DG66" s="309"/>
      <c r="DH66" s="310"/>
      <c r="DI66" s="310"/>
      <c r="DJ66" s="310"/>
      <c r="DK66" s="310"/>
      <c r="DL66" s="310"/>
      <c r="DM66" s="310"/>
      <c r="DN66" s="310"/>
      <c r="DO66" s="310"/>
      <c r="DP66" s="310"/>
      <c r="DQ66" s="310"/>
      <c r="DR66" s="310"/>
      <c r="DS66" s="310"/>
      <c r="DT66" s="311"/>
      <c r="DU66" s="78"/>
      <c r="DV66" s="309"/>
      <c r="DW66" s="310"/>
      <c r="DX66" s="310"/>
      <c r="DY66" s="310"/>
      <c r="DZ66" s="310"/>
      <c r="EA66" s="310"/>
      <c r="EB66" s="310"/>
      <c r="EC66" s="310"/>
      <c r="ED66" s="310"/>
      <c r="EE66" s="310"/>
      <c r="EF66" s="310"/>
      <c r="EG66" s="310"/>
      <c r="EH66" s="310"/>
      <c r="EI66" s="311"/>
      <c r="EJ66" s="299"/>
      <c r="EK66" s="300"/>
      <c r="EL66" s="300"/>
      <c r="EM66" s="300"/>
      <c r="EN66" s="300"/>
      <c r="EO66" s="300"/>
      <c r="EP66" s="300"/>
      <c r="EQ66" s="300"/>
      <c r="ER66" s="300"/>
      <c r="ES66" s="300"/>
      <c r="ET66" s="300"/>
      <c r="EU66" s="300"/>
      <c r="EV66" s="83"/>
      <c r="EW66" s="83"/>
      <c r="EX66" s="83"/>
      <c r="EY66" s="84"/>
      <c r="EZ66" s="299"/>
      <c r="FA66" s="300"/>
      <c r="FB66" s="300"/>
      <c r="FC66" s="300"/>
      <c r="FD66" s="300"/>
      <c r="FE66" s="300"/>
      <c r="FF66" s="300"/>
      <c r="FG66" s="300"/>
      <c r="FH66" s="300"/>
      <c r="FI66" s="300"/>
      <c r="FJ66" s="300"/>
      <c r="FK66" s="300"/>
      <c r="FL66" s="300"/>
      <c r="FM66" s="300"/>
      <c r="FN66" s="301"/>
      <c r="FO66" s="299"/>
      <c r="FP66" s="300"/>
      <c r="FQ66" s="300"/>
      <c r="FR66" s="300"/>
      <c r="FS66" s="300"/>
      <c r="FT66" s="300"/>
      <c r="FU66" s="300"/>
      <c r="FV66" s="300"/>
      <c r="FW66" s="300"/>
      <c r="FX66" s="300"/>
      <c r="FY66" s="300"/>
      <c r="FZ66" s="300"/>
      <c r="GA66" s="300"/>
      <c r="GB66" s="84"/>
      <c r="GC66" s="85"/>
      <c r="GD66" s="299"/>
      <c r="GE66" s="300"/>
      <c r="GF66" s="300"/>
      <c r="GG66" s="300"/>
      <c r="GH66" s="300"/>
      <c r="GI66" s="300"/>
      <c r="GJ66" s="300"/>
      <c r="GK66" s="300"/>
      <c r="GL66" s="300"/>
      <c r="GM66" s="300"/>
      <c r="GN66" s="300"/>
      <c r="GO66" s="301"/>
      <c r="GP66" s="85"/>
    </row>
    <row r="67" spans="1:198" s="5" customFormat="1" ht="15" customHeight="1">
      <c r="A67" s="35"/>
      <c r="B67" s="307" t="s">
        <v>154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8"/>
      <c r="AY67" s="296">
        <v>420</v>
      </c>
      <c r="AZ67" s="297"/>
      <c r="BA67" s="297"/>
      <c r="BB67" s="297"/>
      <c r="BC67" s="297"/>
      <c r="BD67" s="297"/>
      <c r="BE67" s="297"/>
      <c r="BF67" s="297"/>
      <c r="BG67" s="297"/>
      <c r="BH67" s="75"/>
      <c r="BI67" s="75"/>
      <c r="BJ67" s="75"/>
      <c r="BK67" s="75"/>
      <c r="BL67" s="75"/>
      <c r="BM67" s="76"/>
      <c r="BN67" s="293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5"/>
      <c r="CC67" s="296"/>
      <c r="CD67" s="297"/>
      <c r="CE67" s="297"/>
      <c r="CF67" s="297"/>
      <c r="CG67" s="297"/>
      <c r="CH67" s="297"/>
      <c r="CI67" s="297"/>
      <c r="CJ67" s="297"/>
      <c r="CK67" s="297"/>
      <c r="CL67" s="297"/>
      <c r="CM67" s="77"/>
      <c r="CN67" s="77"/>
      <c r="CO67" s="77"/>
      <c r="CP67" s="77"/>
      <c r="CQ67" s="77"/>
      <c r="CR67" s="299">
        <f>DG67+DV67+EJ67+EZ67+FO67</f>
        <v>0</v>
      </c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83"/>
      <c r="DE67" s="83"/>
      <c r="DF67" s="84"/>
      <c r="DG67" s="309"/>
      <c r="DH67" s="310"/>
      <c r="DI67" s="310"/>
      <c r="DJ67" s="310"/>
      <c r="DK67" s="310"/>
      <c r="DL67" s="310"/>
      <c r="DM67" s="310"/>
      <c r="DN67" s="310"/>
      <c r="DO67" s="310"/>
      <c r="DP67" s="310"/>
      <c r="DQ67" s="310"/>
      <c r="DR67" s="310"/>
      <c r="DS67" s="310"/>
      <c r="DT67" s="311"/>
      <c r="DU67" s="78"/>
      <c r="DV67" s="309"/>
      <c r="DW67" s="310"/>
      <c r="DX67" s="310"/>
      <c r="DY67" s="310"/>
      <c r="DZ67" s="310"/>
      <c r="EA67" s="310"/>
      <c r="EB67" s="310"/>
      <c r="EC67" s="310"/>
      <c r="ED67" s="310"/>
      <c r="EE67" s="310"/>
      <c r="EF67" s="310"/>
      <c r="EG67" s="310"/>
      <c r="EH67" s="310"/>
      <c r="EI67" s="311"/>
      <c r="EJ67" s="299"/>
      <c r="EK67" s="300"/>
      <c r="EL67" s="300"/>
      <c r="EM67" s="300"/>
      <c r="EN67" s="300"/>
      <c r="EO67" s="300"/>
      <c r="EP67" s="300"/>
      <c r="EQ67" s="300"/>
      <c r="ER67" s="300"/>
      <c r="ES67" s="300"/>
      <c r="ET67" s="300"/>
      <c r="EU67" s="300"/>
      <c r="EV67" s="83"/>
      <c r="EW67" s="83"/>
      <c r="EX67" s="83"/>
      <c r="EY67" s="84"/>
      <c r="EZ67" s="299"/>
      <c r="FA67" s="300"/>
      <c r="FB67" s="300"/>
      <c r="FC67" s="300"/>
      <c r="FD67" s="300"/>
      <c r="FE67" s="300"/>
      <c r="FF67" s="300"/>
      <c r="FG67" s="300"/>
      <c r="FH67" s="300"/>
      <c r="FI67" s="300"/>
      <c r="FJ67" s="300"/>
      <c r="FK67" s="300"/>
      <c r="FL67" s="300"/>
      <c r="FM67" s="300"/>
      <c r="FN67" s="301"/>
      <c r="FO67" s="299"/>
      <c r="FP67" s="300"/>
      <c r="FQ67" s="300"/>
      <c r="FR67" s="300"/>
      <c r="FS67" s="300"/>
      <c r="FT67" s="300"/>
      <c r="FU67" s="300"/>
      <c r="FV67" s="300"/>
      <c r="FW67" s="300"/>
      <c r="FX67" s="300"/>
      <c r="FY67" s="300"/>
      <c r="FZ67" s="300"/>
      <c r="GA67" s="300"/>
      <c r="GB67" s="84"/>
      <c r="GC67" s="85"/>
      <c r="GD67" s="299"/>
      <c r="GE67" s="300"/>
      <c r="GF67" s="300"/>
      <c r="GG67" s="300"/>
      <c r="GH67" s="300"/>
      <c r="GI67" s="300"/>
      <c r="GJ67" s="300"/>
      <c r="GK67" s="300"/>
      <c r="GL67" s="300"/>
      <c r="GM67" s="300"/>
      <c r="GN67" s="300"/>
      <c r="GO67" s="301"/>
      <c r="GP67" s="85"/>
    </row>
    <row r="68" spans="1:198" s="5" customFormat="1" ht="15" customHeight="1">
      <c r="A68" s="35"/>
      <c r="B68" s="307" t="s">
        <v>155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8"/>
      <c r="AY68" s="296">
        <v>500</v>
      </c>
      <c r="AZ68" s="297"/>
      <c r="BA68" s="297"/>
      <c r="BB68" s="297"/>
      <c r="BC68" s="297"/>
      <c r="BD68" s="297"/>
      <c r="BE68" s="297"/>
      <c r="BF68" s="297"/>
      <c r="BG68" s="297"/>
      <c r="BH68" s="75"/>
      <c r="BI68" s="75"/>
      <c r="BJ68" s="75"/>
      <c r="BK68" s="75"/>
      <c r="BL68" s="75"/>
      <c r="BM68" s="76"/>
      <c r="BN68" s="293" t="s">
        <v>14</v>
      </c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5"/>
      <c r="CC68" s="296"/>
      <c r="CD68" s="297"/>
      <c r="CE68" s="297"/>
      <c r="CF68" s="297"/>
      <c r="CG68" s="297"/>
      <c r="CH68" s="297"/>
      <c r="CI68" s="297"/>
      <c r="CJ68" s="297"/>
      <c r="CK68" s="297"/>
      <c r="CL68" s="297"/>
      <c r="CM68" s="77"/>
      <c r="CN68" s="77"/>
      <c r="CO68" s="77"/>
      <c r="CP68" s="77"/>
      <c r="CQ68" s="77"/>
      <c r="CR68" s="299">
        <f>DG68+DV68+EJ68+EZ68+FO68</f>
        <v>1047491.95</v>
      </c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83"/>
      <c r="DE68" s="83"/>
      <c r="DF68" s="84"/>
      <c r="DG68" s="309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1"/>
      <c r="DU68" s="78"/>
      <c r="DV68" s="309"/>
      <c r="DW68" s="310"/>
      <c r="DX68" s="310"/>
      <c r="DY68" s="310"/>
      <c r="DZ68" s="310"/>
      <c r="EA68" s="310"/>
      <c r="EB68" s="310"/>
      <c r="EC68" s="310"/>
      <c r="ED68" s="310"/>
      <c r="EE68" s="310"/>
      <c r="EF68" s="310"/>
      <c r="EG68" s="310"/>
      <c r="EH68" s="310"/>
      <c r="EI68" s="311"/>
      <c r="EJ68" s="299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83"/>
      <c r="EW68" s="83"/>
      <c r="EX68" s="83"/>
      <c r="EY68" s="84"/>
      <c r="EZ68" s="299"/>
      <c r="FA68" s="300"/>
      <c r="FB68" s="300"/>
      <c r="FC68" s="300"/>
      <c r="FD68" s="300"/>
      <c r="FE68" s="300"/>
      <c r="FF68" s="300"/>
      <c r="FG68" s="300"/>
      <c r="FH68" s="300"/>
      <c r="FI68" s="300"/>
      <c r="FJ68" s="300"/>
      <c r="FK68" s="300"/>
      <c r="FL68" s="300"/>
      <c r="FM68" s="300"/>
      <c r="FN68" s="301"/>
      <c r="FO68" s="299">
        <v>1047491.95</v>
      </c>
      <c r="FP68" s="300"/>
      <c r="FQ68" s="300"/>
      <c r="FR68" s="300"/>
      <c r="FS68" s="300"/>
      <c r="FT68" s="300"/>
      <c r="FU68" s="300"/>
      <c r="FV68" s="300"/>
      <c r="FW68" s="300"/>
      <c r="FX68" s="300"/>
      <c r="FY68" s="300"/>
      <c r="FZ68" s="300"/>
      <c r="GA68" s="300"/>
      <c r="GB68" s="84"/>
      <c r="GC68" s="85"/>
      <c r="GD68" s="299"/>
      <c r="GE68" s="300"/>
      <c r="GF68" s="300"/>
      <c r="GG68" s="300"/>
      <c r="GH68" s="300"/>
      <c r="GI68" s="300"/>
      <c r="GJ68" s="300"/>
      <c r="GK68" s="300"/>
      <c r="GL68" s="300"/>
      <c r="GM68" s="300"/>
      <c r="GN68" s="300"/>
      <c r="GO68" s="301"/>
      <c r="GP68" s="85"/>
    </row>
    <row r="69" spans="1:198" s="5" customFormat="1" ht="15" customHeight="1">
      <c r="A69" s="35"/>
      <c r="B69" s="307" t="s">
        <v>156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8"/>
      <c r="AY69" s="296">
        <v>600</v>
      </c>
      <c r="AZ69" s="297"/>
      <c r="BA69" s="297"/>
      <c r="BB69" s="297"/>
      <c r="BC69" s="297"/>
      <c r="BD69" s="297"/>
      <c r="BE69" s="297"/>
      <c r="BF69" s="297"/>
      <c r="BG69" s="297"/>
      <c r="BH69" s="75"/>
      <c r="BI69" s="75"/>
      <c r="BJ69" s="75"/>
      <c r="BK69" s="75"/>
      <c r="BL69" s="75"/>
      <c r="BM69" s="76"/>
      <c r="BN69" s="293" t="s">
        <v>14</v>
      </c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5"/>
      <c r="CC69" s="296"/>
      <c r="CD69" s="297"/>
      <c r="CE69" s="297"/>
      <c r="CF69" s="297"/>
      <c r="CG69" s="297"/>
      <c r="CH69" s="297"/>
      <c r="CI69" s="297"/>
      <c r="CJ69" s="297"/>
      <c r="CK69" s="297"/>
      <c r="CL69" s="297"/>
      <c r="CM69" s="77"/>
      <c r="CN69" s="77"/>
      <c r="CO69" s="77"/>
      <c r="CP69" s="77"/>
      <c r="CQ69" s="77"/>
      <c r="CR69" s="299">
        <f>DG69+DV69+EJ69+EZ69+FO69</f>
        <v>0</v>
      </c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83"/>
      <c r="DE69" s="83"/>
      <c r="DF69" s="84"/>
      <c r="DG69" s="309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1"/>
      <c r="DU69" s="78"/>
      <c r="DV69" s="309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1"/>
      <c r="EJ69" s="299"/>
      <c r="EK69" s="300"/>
      <c r="EL69" s="300"/>
      <c r="EM69" s="300"/>
      <c r="EN69" s="300"/>
      <c r="EO69" s="300"/>
      <c r="EP69" s="300"/>
      <c r="EQ69" s="300"/>
      <c r="ER69" s="300"/>
      <c r="ES69" s="300"/>
      <c r="ET69" s="300"/>
      <c r="EU69" s="300"/>
      <c r="EV69" s="83"/>
      <c r="EW69" s="83"/>
      <c r="EX69" s="83"/>
      <c r="EY69" s="84"/>
      <c r="EZ69" s="299"/>
      <c r="FA69" s="300"/>
      <c r="FB69" s="300"/>
      <c r="FC69" s="300"/>
      <c r="FD69" s="300"/>
      <c r="FE69" s="300"/>
      <c r="FF69" s="300"/>
      <c r="FG69" s="300"/>
      <c r="FH69" s="300"/>
      <c r="FI69" s="300"/>
      <c r="FJ69" s="300"/>
      <c r="FK69" s="300"/>
      <c r="FL69" s="300"/>
      <c r="FM69" s="300"/>
      <c r="FN69" s="301"/>
      <c r="FO69" s="299"/>
      <c r="FP69" s="300"/>
      <c r="FQ69" s="300"/>
      <c r="FR69" s="300"/>
      <c r="FS69" s="300"/>
      <c r="FT69" s="300"/>
      <c r="FU69" s="300"/>
      <c r="FV69" s="300"/>
      <c r="FW69" s="300"/>
      <c r="FX69" s="300"/>
      <c r="FY69" s="300"/>
      <c r="FZ69" s="300"/>
      <c r="GA69" s="300"/>
      <c r="GB69" s="84"/>
      <c r="GC69" s="85"/>
      <c r="GD69" s="299"/>
      <c r="GE69" s="300"/>
      <c r="GF69" s="300"/>
      <c r="GG69" s="300"/>
      <c r="GH69" s="300"/>
      <c r="GI69" s="300"/>
      <c r="GJ69" s="300"/>
      <c r="GK69" s="300"/>
      <c r="GL69" s="300"/>
      <c r="GM69" s="300"/>
      <c r="GN69" s="300"/>
      <c r="GO69" s="301"/>
      <c r="GP69" s="85"/>
    </row>
    <row r="70" ht="20.25" customHeight="1"/>
    <row r="71" s="41" customFormat="1" ht="25.5" customHeight="1"/>
    <row r="72" spans="2:35" s="41" customFormat="1" ht="10.5" customHeight="1">
      <c r="B72" s="42"/>
      <c r="C72" s="246"/>
      <c r="D72" s="246"/>
      <c r="E72" s="246"/>
      <c r="F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7"/>
      <c r="AC72" s="247"/>
      <c r="AD72" s="247"/>
      <c r="AE72" s="247"/>
      <c r="AF72" s="248"/>
      <c r="AG72" s="248"/>
      <c r="AH72" s="248"/>
      <c r="AI72" s="248"/>
    </row>
    <row r="73" s="41" customFormat="1" ht="3" customHeight="1"/>
  </sheetData>
  <sheetProtection/>
  <mergeCells count="698">
    <mergeCell ref="GD54:GO54"/>
    <mergeCell ref="GD45:GO45"/>
    <mergeCell ref="GD46:GO46"/>
    <mergeCell ref="GD47:GO47"/>
    <mergeCell ref="GD48:GO48"/>
    <mergeCell ref="GD49:GO49"/>
    <mergeCell ref="GD51:GO51"/>
    <mergeCell ref="GD53:GN53"/>
    <mergeCell ref="GD52:GO52"/>
    <mergeCell ref="CR48:DC48"/>
    <mergeCell ref="CR49:DC49"/>
    <mergeCell ref="CR51:DC51"/>
    <mergeCell ref="CC51:CI51"/>
    <mergeCell ref="BN49:CB49"/>
    <mergeCell ref="BN51:CB51"/>
    <mergeCell ref="CR45:DC45"/>
    <mergeCell ref="CR47:DC47"/>
    <mergeCell ref="BN48:CB48"/>
    <mergeCell ref="AY47:BG47"/>
    <mergeCell ref="B45:AX45"/>
    <mergeCell ref="B46:AX46"/>
    <mergeCell ref="AY48:BG48"/>
    <mergeCell ref="CR46:DC46"/>
    <mergeCell ref="CC48:CI48"/>
    <mergeCell ref="CC46:CI46"/>
    <mergeCell ref="BN62:CB62"/>
    <mergeCell ref="BN40:CB40"/>
    <mergeCell ref="BN45:CB45"/>
    <mergeCell ref="AY45:BG45"/>
    <mergeCell ref="AY46:BG46"/>
    <mergeCell ref="AY41:BG41"/>
    <mergeCell ref="BN41:CB41"/>
    <mergeCell ref="AY62:BM62"/>
    <mergeCell ref="AY61:BM61"/>
    <mergeCell ref="BN52:CB52"/>
    <mergeCell ref="B43:AX43"/>
    <mergeCell ref="B47:AX47"/>
    <mergeCell ref="AY49:BG49"/>
    <mergeCell ref="BN46:CB46"/>
    <mergeCell ref="BN47:CB47"/>
    <mergeCell ref="B44:AX44"/>
    <mergeCell ref="AY43:BM43"/>
    <mergeCell ref="BN44:CB44"/>
    <mergeCell ref="B49:AX49"/>
    <mergeCell ref="AY69:BG69"/>
    <mergeCell ref="AY65:BG65"/>
    <mergeCell ref="BN69:CB69"/>
    <mergeCell ref="BN68:CB68"/>
    <mergeCell ref="CC67:CL67"/>
    <mergeCell ref="CC66:CL66"/>
    <mergeCell ref="CC69:CL69"/>
    <mergeCell ref="B69:AX69"/>
    <mergeCell ref="B65:AX65"/>
    <mergeCell ref="B64:AX64"/>
    <mergeCell ref="BN65:CB65"/>
    <mergeCell ref="B60:AX60"/>
    <mergeCell ref="AY63:BM63"/>
    <mergeCell ref="B63:AX63"/>
    <mergeCell ref="B62:AX62"/>
    <mergeCell ref="BN66:CB66"/>
    <mergeCell ref="B68:AX68"/>
    <mergeCell ref="CC43:CL43"/>
    <mergeCell ref="CC45:CI45"/>
    <mergeCell ref="AY52:BG52"/>
    <mergeCell ref="AY54:BG54"/>
    <mergeCell ref="AY40:BG40"/>
    <mergeCell ref="AY44:BM44"/>
    <mergeCell ref="AY42:BG42"/>
    <mergeCell ref="BN42:CB42"/>
    <mergeCell ref="CC49:CI49"/>
    <mergeCell ref="B61:AX61"/>
    <mergeCell ref="AY51:BG51"/>
    <mergeCell ref="B52:AX52"/>
    <mergeCell ref="B54:AX54"/>
    <mergeCell ref="B51:AX51"/>
    <mergeCell ref="A39:AX39"/>
    <mergeCell ref="B48:AX48"/>
    <mergeCell ref="B41:AX41"/>
    <mergeCell ref="B40:AX40"/>
    <mergeCell ref="B42:AX42"/>
    <mergeCell ref="CC40:CI40"/>
    <mergeCell ref="CR31:DF31"/>
    <mergeCell ref="CC17:CL17"/>
    <mergeCell ref="CC32:CL32"/>
    <mergeCell ref="CC18:CL18"/>
    <mergeCell ref="CC19:CL19"/>
    <mergeCell ref="CC20:CL20"/>
    <mergeCell ref="CC22:CL22"/>
    <mergeCell ref="CC25:CL25"/>
    <mergeCell ref="CR37:DF37"/>
    <mergeCell ref="CC47:CI47"/>
    <mergeCell ref="CC29:CL29"/>
    <mergeCell ref="CC30:CL30"/>
    <mergeCell ref="CR32:DF32"/>
    <mergeCell ref="CC42:CI42"/>
    <mergeCell ref="CR44:DF44"/>
    <mergeCell ref="CR34:DF34"/>
    <mergeCell ref="CR38:DC38"/>
    <mergeCell ref="CC41:CI41"/>
    <mergeCell ref="CR36:DF36"/>
    <mergeCell ref="DV29:EI29"/>
    <mergeCell ref="CR29:DF29"/>
    <mergeCell ref="DV31:EI31"/>
    <mergeCell ref="CC31:CL31"/>
    <mergeCell ref="CC33:CL33"/>
    <mergeCell ref="CR30:DF30"/>
    <mergeCell ref="DV30:EI30"/>
    <mergeCell ref="DG30:DU30"/>
    <mergeCell ref="CR62:DF62"/>
    <mergeCell ref="CR63:DF63"/>
    <mergeCell ref="CC52:CI52"/>
    <mergeCell ref="CC58:CI58"/>
    <mergeCell ref="CC62:CL62"/>
    <mergeCell ref="CR61:DF61"/>
    <mergeCell ref="CR60:DF60"/>
    <mergeCell ref="CC54:CJ54"/>
    <mergeCell ref="CC61:CL61"/>
    <mergeCell ref="CR54:DC54"/>
    <mergeCell ref="DV69:EI69"/>
    <mergeCell ref="DV67:EI67"/>
    <mergeCell ref="DG67:DT67"/>
    <mergeCell ref="DG69:DT69"/>
    <mergeCell ref="DG68:DT68"/>
    <mergeCell ref="CC63:CL63"/>
    <mergeCell ref="CC64:CL64"/>
    <mergeCell ref="CC65:CL65"/>
    <mergeCell ref="DV66:EI66"/>
    <mergeCell ref="DG63:DU63"/>
    <mergeCell ref="EJ69:EU69"/>
    <mergeCell ref="EJ57:EU57"/>
    <mergeCell ref="EJ65:EU65"/>
    <mergeCell ref="EJ63:EY63"/>
    <mergeCell ref="EJ52:EU52"/>
    <mergeCell ref="CR67:DC67"/>
    <mergeCell ref="CR69:DC69"/>
    <mergeCell ref="CR68:DC68"/>
    <mergeCell ref="EJ67:EU67"/>
    <mergeCell ref="DV68:EI68"/>
    <mergeCell ref="EZ63:FN63"/>
    <mergeCell ref="EJ60:EY60"/>
    <mergeCell ref="EJ62:EY62"/>
    <mergeCell ref="EJ53:EU53"/>
    <mergeCell ref="EZ50:FN50"/>
    <mergeCell ref="EJ33:EY33"/>
    <mergeCell ref="EJ43:EY43"/>
    <mergeCell ref="EJ45:EU45"/>
    <mergeCell ref="EJ35:EY35"/>
    <mergeCell ref="EJ36:EY36"/>
    <mergeCell ref="DV19:EI19"/>
    <mergeCell ref="DV20:EI20"/>
    <mergeCell ref="DV34:EI34"/>
    <mergeCell ref="DV27:EI27"/>
    <mergeCell ref="EZ42:FN42"/>
    <mergeCell ref="EZ41:FN41"/>
    <mergeCell ref="EJ28:EY28"/>
    <mergeCell ref="EZ33:FN33"/>
    <mergeCell ref="EZ30:FN30"/>
    <mergeCell ref="EJ30:EY30"/>
    <mergeCell ref="B38:AX38"/>
    <mergeCell ref="CC34:CL34"/>
    <mergeCell ref="DV13:EI13"/>
    <mergeCell ref="DV14:EI14"/>
    <mergeCell ref="DV17:EI17"/>
    <mergeCell ref="DV25:EI25"/>
    <mergeCell ref="DV18:EI18"/>
    <mergeCell ref="DV15:EI15"/>
    <mergeCell ref="DV16:EI16"/>
    <mergeCell ref="DV22:EI22"/>
    <mergeCell ref="AY8:BG8"/>
    <mergeCell ref="BN8:CB8"/>
    <mergeCell ref="CC8:CL8"/>
    <mergeCell ref="BN34:CB34"/>
    <mergeCell ref="B33:AX33"/>
    <mergeCell ref="AY29:BM29"/>
    <mergeCell ref="CC28:CL28"/>
    <mergeCell ref="CC21:CL21"/>
    <mergeCell ref="B10:AX10"/>
    <mergeCell ref="B36:AX36"/>
    <mergeCell ref="CR8:DF8"/>
    <mergeCell ref="CR13:DF13"/>
    <mergeCell ref="CR17:DF17"/>
    <mergeCell ref="CR19:DF19"/>
    <mergeCell ref="AY12:BM12"/>
    <mergeCell ref="BN27:CB27"/>
    <mergeCell ref="CC27:CL27"/>
    <mergeCell ref="CR22:DF22"/>
    <mergeCell ref="A8:AX8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CR39:DC39"/>
    <mergeCell ref="BN64:CB64"/>
    <mergeCell ref="CR64:DC64"/>
    <mergeCell ref="BN43:CB43"/>
    <mergeCell ref="BN63:CB63"/>
    <mergeCell ref="CC44:CL44"/>
    <mergeCell ref="BN61:CB61"/>
    <mergeCell ref="CR42:DC42"/>
    <mergeCell ref="CR41:DC41"/>
    <mergeCell ref="CR43:DF43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GD69:GO69"/>
    <mergeCell ref="EZ38:FN38"/>
    <mergeCell ref="FO69:GA69"/>
    <mergeCell ref="GC63:GP63"/>
    <mergeCell ref="EZ66:FN66"/>
    <mergeCell ref="GD64:GO64"/>
    <mergeCell ref="GC43:GP43"/>
    <mergeCell ref="EZ49:FN49"/>
    <mergeCell ref="EZ62:FN62"/>
    <mergeCell ref="EZ47:FN47"/>
    <mergeCell ref="FO45:GB45"/>
    <mergeCell ref="FO46:GB46"/>
    <mergeCell ref="FO47:GB47"/>
    <mergeCell ref="FO48:GB48"/>
    <mergeCell ref="FO49:GB49"/>
    <mergeCell ref="FO63:GB63"/>
    <mergeCell ref="FO61:GB61"/>
    <mergeCell ref="FO60:GB60"/>
    <mergeCell ref="GB59:GN59"/>
    <mergeCell ref="GD58:GO58"/>
    <mergeCell ref="EJ18:EY18"/>
    <mergeCell ref="EJ19:EY19"/>
    <mergeCell ref="EZ69:FN69"/>
    <mergeCell ref="EZ54:FN54"/>
    <mergeCell ref="EZ46:FN46"/>
    <mergeCell ref="EZ21:FN21"/>
    <mergeCell ref="EJ41:EU41"/>
    <mergeCell ref="EJ21:EY21"/>
    <mergeCell ref="EZ24:FN24"/>
    <mergeCell ref="EZ65:FN65"/>
    <mergeCell ref="FO51:GB51"/>
    <mergeCell ref="FO52:GB52"/>
    <mergeCell ref="FO54:GB54"/>
    <mergeCell ref="EZ58:FN58"/>
    <mergeCell ref="FO58:GA58"/>
    <mergeCell ref="FO55:GA55"/>
    <mergeCell ref="EZ51:FN51"/>
    <mergeCell ref="FO57:GA57"/>
    <mergeCell ref="EJ16:EY16"/>
    <mergeCell ref="EJ22:EY22"/>
    <mergeCell ref="EZ25:FN25"/>
    <mergeCell ref="EJ17:EY17"/>
    <mergeCell ref="EZ60:FN60"/>
    <mergeCell ref="EZ40:FN40"/>
    <mergeCell ref="EJ38:EU38"/>
    <mergeCell ref="EJ29:EY29"/>
    <mergeCell ref="EZ44:FN44"/>
    <mergeCell ref="EZ43:FN43"/>
    <mergeCell ref="EJ13:EY13"/>
    <mergeCell ref="EZ18:FN18"/>
    <mergeCell ref="GD65:GO65"/>
    <mergeCell ref="GD66:GO66"/>
    <mergeCell ref="GD67:GO67"/>
    <mergeCell ref="FO64:GA64"/>
    <mergeCell ref="FO65:GA65"/>
    <mergeCell ref="EZ45:FN45"/>
    <mergeCell ref="EZ48:FN48"/>
    <mergeCell ref="EJ24:EY24"/>
    <mergeCell ref="DG62:DU62"/>
    <mergeCell ref="DG65:DT65"/>
    <mergeCell ref="DG66:DT66"/>
    <mergeCell ref="DG64:DT64"/>
    <mergeCell ref="DV63:EI63"/>
    <mergeCell ref="EJ64:EU64"/>
    <mergeCell ref="B67:AX67"/>
    <mergeCell ref="AY64:BG64"/>
    <mergeCell ref="B66:AX66"/>
    <mergeCell ref="DV64:EI64"/>
    <mergeCell ref="DV65:EI65"/>
    <mergeCell ref="EJ68:EU68"/>
    <mergeCell ref="CR65:DC65"/>
    <mergeCell ref="CR66:DC66"/>
    <mergeCell ref="BN67:CB67"/>
    <mergeCell ref="AY67:BG67"/>
    <mergeCell ref="EZ67:FN67"/>
    <mergeCell ref="FO66:GA66"/>
    <mergeCell ref="EJ66:EU66"/>
    <mergeCell ref="EZ64:FN64"/>
    <mergeCell ref="AY68:BG68"/>
    <mergeCell ref="AY66:BG66"/>
    <mergeCell ref="EZ68:FN68"/>
    <mergeCell ref="CC68:CL68"/>
    <mergeCell ref="DV43:EI43"/>
    <mergeCell ref="EJ44:EY44"/>
    <mergeCell ref="EJ40:EU40"/>
    <mergeCell ref="EJ42:EU42"/>
    <mergeCell ref="DV61:EI61"/>
    <mergeCell ref="DG43:DU43"/>
    <mergeCell ref="DG42:DT42"/>
    <mergeCell ref="DU42:EI42"/>
    <mergeCell ref="DV60:EI60"/>
    <mergeCell ref="DV49:EI49"/>
    <mergeCell ref="GD68:GO68"/>
    <mergeCell ref="FO62:GB62"/>
    <mergeCell ref="GC27:GP27"/>
    <mergeCell ref="GC35:GP35"/>
    <mergeCell ref="FO35:GB35"/>
    <mergeCell ref="GC61:GP61"/>
    <mergeCell ref="FO68:GA68"/>
    <mergeCell ref="FO67:GA67"/>
    <mergeCell ref="FO30:GB30"/>
    <mergeCell ref="GC62:GP62"/>
    <mergeCell ref="DG25:DU25"/>
    <mergeCell ref="EJ27:EY27"/>
    <mergeCell ref="EJ25:EY25"/>
    <mergeCell ref="EJ39:EU39"/>
    <mergeCell ref="GC29:GP29"/>
    <mergeCell ref="GC30:GP30"/>
    <mergeCell ref="DG35:DU35"/>
    <mergeCell ref="EJ37:EY37"/>
    <mergeCell ref="DV36:EI36"/>
    <mergeCell ref="EZ37:FN37"/>
    <mergeCell ref="DG22:DU22"/>
    <mergeCell ref="CR27:DF27"/>
    <mergeCell ref="EZ36:FN36"/>
    <mergeCell ref="EJ61:EY61"/>
    <mergeCell ref="DG44:DU44"/>
    <mergeCell ref="DG47:DT47"/>
    <mergeCell ref="DG38:DT38"/>
    <mergeCell ref="EZ55:FN55"/>
    <mergeCell ref="DV51:EI51"/>
    <mergeCell ref="DV52:EI52"/>
    <mergeCell ref="EJ48:EU48"/>
    <mergeCell ref="EJ51:EU51"/>
    <mergeCell ref="DV62:EI62"/>
    <mergeCell ref="EJ59:EU59"/>
    <mergeCell ref="EJ58:EV58"/>
    <mergeCell ref="EJ56:EU56"/>
    <mergeCell ref="EJ49:EU49"/>
    <mergeCell ref="EJ54:EV54"/>
    <mergeCell ref="DG45:DT45"/>
    <mergeCell ref="DG46:DT46"/>
    <mergeCell ref="DU40:EI40"/>
    <mergeCell ref="DG48:DT48"/>
    <mergeCell ref="DG49:DT49"/>
    <mergeCell ref="DU39:EI39"/>
    <mergeCell ref="DV45:EI45"/>
    <mergeCell ref="DV46:EI46"/>
    <mergeCell ref="DV47:EI47"/>
    <mergeCell ref="DV44:EI44"/>
    <mergeCell ref="EZ61:FN61"/>
    <mergeCell ref="DV48:EI48"/>
    <mergeCell ref="DG52:DT52"/>
    <mergeCell ref="DG54:DT54"/>
    <mergeCell ref="CC60:CL60"/>
    <mergeCell ref="GD42:GO42"/>
    <mergeCell ref="DG60:DU60"/>
    <mergeCell ref="FO43:GB43"/>
    <mergeCell ref="EJ46:EU46"/>
    <mergeCell ref="EJ47:EU47"/>
    <mergeCell ref="CC37:CL37"/>
    <mergeCell ref="FO41:GA41"/>
    <mergeCell ref="CC39:CI39"/>
    <mergeCell ref="GD41:GO41"/>
    <mergeCell ref="CC38:CL38"/>
    <mergeCell ref="FO38:GA38"/>
    <mergeCell ref="DG37:DU37"/>
    <mergeCell ref="DV37:EI37"/>
    <mergeCell ref="EZ39:FN39"/>
    <mergeCell ref="CR40:DC40"/>
    <mergeCell ref="AY39:BG39"/>
    <mergeCell ref="BN39:CB39"/>
    <mergeCell ref="FO40:GA40"/>
    <mergeCell ref="DG40:DT40"/>
    <mergeCell ref="GD39:GO39"/>
    <mergeCell ref="GD38:GO38"/>
    <mergeCell ref="FO39:GA39"/>
    <mergeCell ref="DG39:DT39"/>
    <mergeCell ref="AY38:BG38"/>
    <mergeCell ref="BN38:CB38"/>
    <mergeCell ref="GC60:GP60"/>
    <mergeCell ref="DU41:EI41"/>
    <mergeCell ref="DU38:EI38"/>
    <mergeCell ref="GC44:GP44"/>
    <mergeCell ref="FO44:GB44"/>
    <mergeCell ref="DG61:DU61"/>
    <mergeCell ref="DG51:DT51"/>
    <mergeCell ref="DG41:DT41"/>
    <mergeCell ref="EJ55:EU55"/>
    <mergeCell ref="EZ57:FN57"/>
    <mergeCell ref="A2:GP2"/>
    <mergeCell ref="B17:AX17"/>
    <mergeCell ref="EZ17:FN17"/>
    <mergeCell ref="AY14:BM14"/>
    <mergeCell ref="AY15:BM15"/>
    <mergeCell ref="BN60:CB60"/>
    <mergeCell ref="AY60:BM60"/>
    <mergeCell ref="DG55:DT55"/>
    <mergeCell ref="DG18:DU18"/>
    <mergeCell ref="DG19:DU19"/>
    <mergeCell ref="CC36:CL36"/>
    <mergeCell ref="CR18:DF18"/>
    <mergeCell ref="FO22:GB22"/>
    <mergeCell ref="FO28:GB28"/>
    <mergeCell ref="EZ19:FN19"/>
    <mergeCell ref="FO20:GB20"/>
    <mergeCell ref="CR21:DF21"/>
    <mergeCell ref="FO18:GB18"/>
    <mergeCell ref="FO19:GB19"/>
    <mergeCell ref="DG33:DU33"/>
    <mergeCell ref="GC20:GP20"/>
    <mergeCell ref="GC28:GP28"/>
    <mergeCell ref="GC19:GP19"/>
    <mergeCell ref="FO21:GB21"/>
    <mergeCell ref="GC25:GP25"/>
    <mergeCell ref="GC21:GP21"/>
    <mergeCell ref="FO27:GB27"/>
    <mergeCell ref="GC24:GP24"/>
    <mergeCell ref="FO23:GB23"/>
    <mergeCell ref="GC23:GP23"/>
    <mergeCell ref="GC18:GP18"/>
    <mergeCell ref="GC22:GP22"/>
    <mergeCell ref="FO29:GB29"/>
    <mergeCell ref="AY36:BM36"/>
    <mergeCell ref="CR20:DF20"/>
    <mergeCell ref="GC32:GP32"/>
    <mergeCell ref="FO31:GB31"/>
    <mergeCell ref="CR28:DF28"/>
    <mergeCell ref="DV21:EI21"/>
    <mergeCell ref="EJ20:EY20"/>
    <mergeCell ref="DG36:DU36"/>
    <mergeCell ref="FO37:GB37"/>
    <mergeCell ref="FO36:GB36"/>
    <mergeCell ref="GC31:GP31"/>
    <mergeCell ref="FO33:GB33"/>
    <mergeCell ref="FO34:GB34"/>
    <mergeCell ref="GC36:GP36"/>
    <mergeCell ref="GC37:GP37"/>
    <mergeCell ref="EZ34:FN34"/>
    <mergeCell ref="DG21:DU21"/>
    <mergeCell ref="DG31:DU31"/>
    <mergeCell ref="B34:AX34"/>
    <mergeCell ref="AY33:BM33"/>
    <mergeCell ref="BN33:CB33"/>
    <mergeCell ref="CC35:CL35"/>
    <mergeCell ref="DG27:DU27"/>
    <mergeCell ref="CR25:DF25"/>
    <mergeCell ref="BN21:CB21"/>
    <mergeCell ref="BN25:CB25"/>
    <mergeCell ref="CR35:DF35"/>
    <mergeCell ref="CR33:DF33"/>
    <mergeCell ref="GC34:GP34"/>
    <mergeCell ref="DV35:EI35"/>
    <mergeCell ref="GC33:GP33"/>
    <mergeCell ref="EJ34:EY34"/>
    <mergeCell ref="EZ35:FN35"/>
    <mergeCell ref="DG34:DU34"/>
    <mergeCell ref="DG28:DU28"/>
    <mergeCell ref="DV33:EI33"/>
    <mergeCell ref="BN30:CB30"/>
    <mergeCell ref="B27:AX27"/>
    <mergeCell ref="B31:AX31"/>
    <mergeCell ref="B32:AX32"/>
    <mergeCell ref="BN32:CB32"/>
    <mergeCell ref="AY30:BM30"/>
    <mergeCell ref="DG29:DU29"/>
    <mergeCell ref="DV28:EI28"/>
    <mergeCell ref="BN28:CB28"/>
    <mergeCell ref="BN29:CB29"/>
    <mergeCell ref="BN20:CB20"/>
    <mergeCell ref="B24:AX24"/>
    <mergeCell ref="B22:AX22"/>
    <mergeCell ref="AY22:BM22"/>
    <mergeCell ref="AY27:BM27"/>
    <mergeCell ref="B29:AX29"/>
    <mergeCell ref="B23:AX23"/>
    <mergeCell ref="BN23:CB23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EJ12:EY12"/>
    <mergeCell ref="EZ10:FN10"/>
    <mergeCell ref="B9:AX9"/>
    <mergeCell ref="BN31:CB31"/>
    <mergeCell ref="B30:AX30"/>
    <mergeCell ref="AY28:BM28"/>
    <mergeCell ref="BN19:CB19"/>
    <mergeCell ref="AY9:BM9"/>
    <mergeCell ref="AY31:BM31"/>
    <mergeCell ref="B18:AX18"/>
    <mergeCell ref="DV9:EI9"/>
    <mergeCell ref="AY25:BM25"/>
    <mergeCell ref="CR9:DF9"/>
    <mergeCell ref="AY17:BM17"/>
    <mergeCell ref="CR16:DF16"/>
    <mergeCell ref="AY18:BM18"/>
    <mergeCell ref="BN17:CB17"/>
    <mergeCell ref="BN10:CB10"/>
    <mergeCell ref="DG16:DU16"/>
    <mergeCell ref="CR11:DF11"/>
    <mergeCell ref="DG13:DU13"/>
    <mergeCell ref="DG17:DU17"/>
    <mergeCell ref="DG12:DU12"/>
    <mergeCell ref="CC16:CL16"/>
    <mergeCell ref="CC11:CL11"/>
    <mergeCell ref="BN37:CB37"/>
    <mergeCell ref="BN35:CB35"/>
    <mergeCell ref="BN36:CB36"/>
    <mergeCell ref="BN12:CB12"/>
    <mergeCell ref="B21:AX21"/>
    <mergeCell ref="CC9:CL9"/>
    <mergeCell ref="BN9:CB9"/>
    <mergeCell ref="B25:AX25"/>
    <mergeCell ref="BN22:CB22"/>
    <mergeCell ref="B28:AX28"/>
    <mergeCell ref="AY16:BM16"/>
    <mergeCell ref="AY21:BM21"/>
    <mergeCell ref="B12:AX12"/>
    <mergeCell ref="AY37:BM37"/>
    <mergeCell ref="AY34:BM34"/>
    <mergeCell ref="AY32:BM32"/>
    <mergeCell ref="B35:AX35"/>
    <mergeCell ref="AY35:BM35"/>
    <mergeCell ref="B16:AX16"/>
    <mergeCell ref="AY13:BM13"/>
    <mergeCell ref="AY19:BM19"/>
    <mergeCell ref="B11:AX11"/>
    <mergeCell ref="BN11:CB11"/>
    <mergeCell ref="AY20:BM20"/>
    <mergeCell ref="B19:AX19"/>
    <mergeCell ref="BN16:CB16"/>
    <mergeCell ref="B13:AX13"/>
    <mergeCell ref="B15:AX15"/>
    <mergeCell ref="BN13:CB13"/>
    <mergeCell ref="B14:AX14"/>
    <mergeCell ref="DV24:EI24"/>
    <mergeCell ref="BN18:CB18"/>
    <mergeCell ref="FO32:GB32"/>
    <mergeCell ref="EZ32:FN32"/>
    <mergeCell ref="DV32:EI32"/>
    <mergeCell ref="EZ31:FN31"/>
    <mergeCell ref="EJ31:EY31"/>
    <mergeCell ref="EJ32:EY32"/>
    <mergeCell ref="DG20:DU20"/>
    <mergeCell ref="DG32:DU32"/>
    <mergeCell ref="EZ28:FN28"/>
    <mergeCell ref="FO11:GB11"/>
    <mergeCell ref="FO25:GB25"/>
    <mergeCell ref="EZ27:FN27"/>
    <mergeCell ref="EZ22:FN22"/>
    <mergeCell ref="EZ20:FN20"/>
    <mergeCell ref="FO24:GB24"/>
    <mergeCell ref="EZ14:FN14"/>
    <mergeCell ref="DG14:DU14"/>
    <mergeCell ref="CC14:CL14"/>
    <mergeCell ref="CC15:CL15"/>
    <mergeCell ref="CR15:DF15"/>
    <mergeCell ref="FO16:GB16"/>
    <mergeCell ref="DV11:EI11"/>
    <mergeCell ref="DG11:DU11"/>
    <mergeCell ref="DG15:DU15"/>
    <mergeCell ref="CC12:CL12"/>
    <mergeCell ref="CC13:CL13"/>
    <mergeCell ref="GC11:GP11"/>
    <mergeCell ref="BN15:CB15"/>
    <mergeCell ref="EZ15:FN15"/>
    <mergeCell ref="FO13:GB13"/>
    <mergeCell ref="EZ11:FN11"/>
    <mergeCell ref="EJ11:EY11"/>
    <mergeCell ref="GC13:GP13"/>
    <mergeCell ref="CR12:DF12"/>
    <mergeCell ref="FO12:GB12"/>
    <mergeCell ref="BN14:CB14"/>
    <mergeCell ref="C72:F72"/>
    <mergeCell ref="J72:AA72"/>
    <mergeCell ref="AB72:AE72"/>
    <mergeCell ref="AF72:AI72"/>
    <mergeCell ref="DV55:EI55"/>
    <mergeCell ref="GC16:GP16"/>
    <mergeCell ref="EZ16:FN16"/>
    <mergeCell ref="BN54:CB54"/>
    <mergeCell ref="B37:AX37"/>
    <mergeCell ref="EZ29:FN29"/>
    <mergeCell ref="FV3:GO3"/>
    <mergeCell ref="FO17:GB17"/>
    <mergeCell ref="FO15:GB15"/>
    <mergeCell ref="FO14:GB14"/>
    <mergeCell ref="GC17:GP17"/>
    <mergeCell ref="GC10:GP10"/>
    <mergeCell ref="FO10:GB10"/>
    <mergeCell ref="GC12:GP12"/>
    <mergeCell ref="GC14:GP14"/>
    <mergeCell ref="GC15:GP15"/>
    <mergeCell ref="A55:AX55"/>
    <mergeCell ref="AY55:BG55"/>
    <mergeCell ref="BN55:CB55"/>
    <mergeCell ref="CC55:CJ55"/>
    <mergeCell ref="CR55:DC55"/>
    <mergeCell ref="DV54:EI54"/>
    <mergeCell ref="FO59:GA59"/>
    <mergeCell ref="AY57:BG57"/>
    <mergeCell ref="BN57:CB57"/>
    <mergeCell ref="CC57:CJ57"/>
    <mergeCell ref="CR57:DC57"/>
    <mergeCell ref="DG57:DT57"/>
    <mergeCell ref="DV57:EI57"/>
    <mergeCell ref="B57:AX57"/>
    <mergeCell ref="GD57:GO57"/>
    <mergeCell ref="B59:AX59"/>
    <mergeCell ref="AZ59:BG59"/>
    <mergeCell ref="BN59:CB59"/>
    <mergeCell ref="CC59:CJ59"/>
    <mergeCell ref="CR59:DC59"/>
    <mergeCell ref="DG59:DS59"/>
    <mergeCell ref="DV59:EI59"/>
    <mergeCell ref="EZ59:FN59"/>
    <mergeCell ref="EZ53:FN53"/>
    <mergeCell ref="CR24:DF24"/>
    <mergeCell ref="DG24:DU24"/>
    <mergeCell ref="DV56:EI56"/>
    <mergeCell ref="A58:AX58"/>
    <mergeCell ref="AY58:BG58"/>
    <mergeCell ref="BN58:CB58"/>
    <mergeCell ref="CR58:DC58"/>
    <mergeCell ref="DG58:DT58"/>
    <mergeCell ref="DV58:EI58"/>
    <mergeCell ref="EJ50:EU50"/>
    <mergeCell ref="A53:AX53"/>
    <mergeCell ref="AY53:BG53"/>
    <mergeCell ref="BN53:CB53"/>
    <mergeCell ref="CC53:CI53"/>
    <mergeCell ref="CR53:DC53"/>
    <mergeCell ref="CR52:DC52"/>
    <mergeCell ref="A56:AX56"/>
    <mergeCell ref="AY56:BG56"/>
    <mergeCell ref="BN56:CB56"/>
    <mergeCell ref="CC56:CH56"/>
    <mergeCell ref="CR56:DC56"/>
    <mergeCell ref="DG56:DS56"/>
    <mergeCell ref="AY23:BM23"/>
    <mergeCell ref="CC23:CL23"/>
    <mergeCell ref="CR23:DF23"/>
    <mergeCell ref="DG23:DU23"/>
    <mergeCell ref="DV23:EI23"/>
    <mergeCell ref="EJ23:EY23"/>
    <mergeCell ref="AY24:BM24"/>
    <mergeCell ref="BN24:CB24"/>
    <mergeCell ref="CC24:CL24"/>
    <mergeCell ref="DG26:DS26"/>
    <mergeCell ref="DV26:EI26"/>
    <mergeCell ref="FO50:GB50"/>
    <mergeCell ref="FO26:GA26"/>
    <mergeCell ref="EJ26:EU26"/>
    <mergeCell ref="AY50:BG50"/>
    <mergeCell ref="BN50:CB50"/>
    <mergeCell ref="A26:AX26"/>
    <mergeCell ref="AY26:BG26"/>
    <mergeCell ref="BN26:CB26"/>
    <mergeCell ref="CC26:CI26"/>
    <mergeCell ref="CR26:DC26"/>
    <mergeCell ref="EZ52:FN52"/>
    <mergeCell ref="EZ26:FN26"/>
    <mergeCell ref="A50:AX50"/>
    <mergeCell ref="CR50:DC50"/>
    <mergeCell ref="CC50:CI50"/>
    <mergeCell ref="EZ23:FN23"/>
    <mergeCell ref="EZ56:FN56"/>
    <mergeCell ref="FO56:GA56"/>
    <mergeCell ref="GD56:GO56"/>
    <mergeCell ref="GD55:GO55"/>
    <mergeCell ref="FO42:GA42"/>
    <mergeCell ref="GD40:GO40"/>
    <mergeCell ref="GD26:GO26"/>
    <mergeCell ref="GD50:GN50"/>
    <mergeCell ref="FO53:GA53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22">
      <selection activeCell="DV14" sqref="DV14:EI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6" t="s">
        <v>243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9" t="s">
        <v>169</v>
      </c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5"/>
    </row>
    <row r="4" spans="1:198" ht="23.2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 t="s">
        <v>130</v>
      </c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 t="s">
        <v>131</v>
      </c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 t="s">
        <v>201</v>
      </c>
      <c r="CD4" s="274"/>
      <c r="CE4" s="274"/>
      <c r="CF4" s="274"/>
      <c r="CG4" s="274"/>
      <c r="CH4" s="274"/>
      <c r="CI4" s="274"/>
      <c r="CJ4" s="274"/>
      <c r="CK4" s="274"/>
      <c r="CL4" s="274"/>
      <c r="CM4" s="69"/>
      <c r="CN4" s="69"/>
      <c r="CO4" s="69"/>
      <c r="CP4" s="69"/>
      <c r="CQ4" s="69"/>
      <c r="CR4" s="321" t="s">
        <v>132</v>
      </c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5"/>
    </row>
    <row r="5" spans="1:198" ht="1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71"/>
      <c r="CN5" s="71"/>
      <c r="CO5" s="71"/>
      <c r="CP5" s="71"/>
      <c r="CQ5" s="71"/>
      <c r="CR5" s="322" t="s">
        <v>27</v>
      </c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  <c r="DG5" s="321" t="s">
        <v>6</v>
      </c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  <c r="GC5" s="321"/>
      <c r="GD5" s="321"/>
      <c r="GE5" s="321"/>
      <c r="GF5" s="321"/>
      <c r="GG5" s="321"/>
      <c r="GH5" s="321"/>
      <c r="GI5" s="321"/>
      <c r="GJ5" s="321"/>
      <c r="GK5" s="321"/>
      <c r="GL5" s="321"/>
      <c r="GM5" s="321"/>
      <c r="GN5" s="321"/>
      <c r="GO5" s="321"/>
      <c r="GP5" s="5"/>
    </row>
    <row r="6" spans="1:198" s="41" customFormat="1" ht="53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72"/>
      <c r="CN6" s="72"/>
      <c r="CO6" s="72"/>
      <c r="CP6" s="72"/>
      <c r="CQ6" s="72"/>
      <c r="CR6" s="325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7"/>
      <c r="DG6" s="274" t="s">
        <v>133</v>
      </c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 t="s">
        <v>135</v>
      </c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 t="s">
        <v>134</v>
      </c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 t="s">
        <v>136</v>
      </c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 t="s">
        <v>137</v>
      </c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47"/>
    </row>
    <row r="7" spans="1:198" s="41" customFormat="1" ht="36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73"/>
      <c r="CN7" s="73"/>
      <c r="CO7" s="73"/>
      <c r="CP7" s="73"/>
      <c r="CQ7" s="73"/>
      <c r="CR7" s="328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 t="s">
        <v>138</v>
      </c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317" t="s">
        <v>139</v>
      </c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47"/>
    </row>
    <row r="8" spans="1:198" s="41" customFormat="1" ht="13.5" customHeight="1">
      <c r="A8" s="259">
        <v>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1"/>
      <c r="AY8" s="259">
        <v>2</v>
      </c>
      <c r="AZ8" s="260"/>
      <c r="BA8" s="260"/>
      <c r="BB8" s="260"/>
      <c r="BC8" s="260"/>
      <c r="BD8" s="260"/>
      <c r="BE8" s="260"/>
      <c r="BF8" s="260"/>
      <c r="BG8" s="260"/>
      <c r="BH8" s="44"/>
      <c r="BI8" s="44"/>
      <c r="BJ8" s="44"/>
      <c r="BK8" s="44"/>
      <c r="BL8" s="44"/>
      <c r="BM8" s="45"/>
      <c r="BN8" s="259">
        <v>3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  <c r="CC8" s="259"/>
      <c r="CD8" s="260"/>
      <c r="CE8" s="260"/>
      <c r="CF8" s="260"/>
      <c r="CG8" s="260"/>
      <c r="CH8" s="260"/>
      <c r="CI8" s="260"/>
      <c r="CJ8" s="260"/>
      <c r="CK8" s="260"/>
      <c r="CL8" s="260"/>
      <c r="CM8" s="44"/>
      <c r="CN8" s="44"/>
      <c r="CO8" s="44"/>
      <c r="CP8" s="44"/>
      <c r="CQ8" s="44"/>
      <c r="CR8" s="331">
        <v>4</v>
      </c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3"/>
      <c r="DG8" s="259">
        <v>5</v>
      </c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1"/>
      <c r="DV8" s="274">
        <v>6</v>
      </c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>
        <v>7</v>
      </c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>
        <v>8</v>
      </c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219">
        <v>100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  <c r="BN9" s="229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1"/>
      <c r="CC9" s="259"/>
      <c r="CD9" s="260"/>
      <c r="CE9" s="260"/>
      <c r="CF9" s="260"/>
      <c r="CG9" s="260"/>
      <c r="CH9" s="260"/>
      <c r="CI9" s="260"/>
      <c r="CJ9" s="260"/>
      <c r="CK9" s="260"/>
      <c r="CL9" s="260"/>
      <c r="CM9" s="67"/>
      <c r="CN9" s="67"/>
      <c r="CO9" s="67"/>
      <c r="CP9" s="67"/>
      <c r="CQ9" s="67"/>
      <c r="CR9" s="277">
        <f>DG9+DV9+EJ9+EZ9+FO9</f>
        <v>35829000</v>
      </c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32">
        <f>DG11+DG12+DG13+DG14+DG15+DG16+DG17</f>
        <v>32808000</v>
      </c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4"/>
      <c r="DV9" s="265">
        <f>DV11+DV12+DV13+DV14+DV15+DV16+DV17</f>
        <v>21000</v>
      </c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78">
        <f>EJ11+EJ12+EJ13+EJ14+EJ15+EJ16+EJ17</f>
        <v>0</v>
      </c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4"/>
      <c r="EZ9" s="238">
        <f>EZ12+EZ13+EZ14+EZ15+EZ16+EZ17</f>
        <v>0</v>
      </c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40"/>
      <c r="FO9" s="201">
        <f>FO11+FO12+FO13+FO14+FO15+FO16+FO17+FO63</f>
        <v>3000000</v>
      </c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5" customFormat="1" ht="15">
      <c r="A10" s="35"/>
      <c r="B10" s="169" t="s">
        <v>6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70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8"/>
      <c r="BN10" s="249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  <c r="CC10" s="259"/>
      <c r="CD10" s="260"/>
      <c r="CE10" s="260"/>
      <c r="CF10" s="260"/>
      <c r="CG10" s="260"/>
      <c r="CH10" s="260"/>
      <c r="CI10" s="260"/>
      <c r="CJ10" s="260"/>
      <c r="CK10" s="260"/>
      <c r="CL10" s="260"/>
      <c r="CM10" s="68"/>
      <c r="CN10" s="68"/>
      <c r="CO10" s="68"/>
      <c r="CP10" s="68"/>
      <c r="CQ10" s="68"/>
      <c r="CR10" s="318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20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59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1"/>
      <c r="EJ10" s="255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7"/>
      <c r="EZ10" s="242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4"/>
      <c r="FO10" s="242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4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</row>
    <row r="11" spans="1:198" s="5" customFormat="1" ht="15">
      <c r="A11" s="35"/>
      <c r="B11" s="169" t="s">
        <v>141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70"/>
      <c r="AY11" s="266">
        <v>110</v>
      </c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8"/>
      <c r="BN11" s="249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1"/>
      <c r="CC11" s="259"/>
      <c r="CD11" s="260"/>
      <c r="CE11" s="260"/>
      <c r="CF11" s="260"/>
      <c r="CG11" s="260"/>
      <c r="CH11" s="260"/>
      <c r="CI11" s="260"/>
      <c r="CJ11" s="260"/>
      <c r="CK11" s="260"/>
      <c r="CL11" s="260"/>
      <c r="CM11" s="68"/>
      <c r="CN11" s="68"/>
      <c r="CO11" s="68"/>
      <c r="CP11" s="68"/>
      <c r="CQ11" s="68"/>
      <c r="CR11" s="255">
        <f aca="true" t="shared" si="0" ref="CR11:CR17">DG11+DV11+EJ11+EZ11+FO11</f>
        <v>0</v>
      </c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6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59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1"/>
      <c r="EJ11" s="255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7"/>
      <c r="EZ11" s="242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4"/>
      <c r="FO11" s="242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4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</row>
    <row r="12" spans="1:198" s="5" customFormat="1" ht="15">
      <c r="A12" s="35"/>
      <c r="B12" s="169" t="s">
        <v>142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70"/>
      <c r="AY12" s="266">
        <v>120</v>
      </c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8"/>
      <c r="BN12" s="249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  <c r="CC12" s="259"/>
      <c r="CD12" s="260"/>
      <c r="CE12" s="260"/>
      <c r="CF12" s="260"/>
      <c r="CG12" s="260"/>
      <c r="CH12" s="260"/>
      <c r="CI12" s="260"/>
      <c r="CJ12" s="260"/>
      <c r="CK12" s="260"/>
      <c r="CL12" s="260"/>
      <c r="CM12" s="68"/>
      <c r="CN12" s="68"/>
      <c r="CO12" s="68"/>
      <c r="CP12" s="68"/>
      <c r="CQ12" s="68"/>
      <c r="CR12" s="201">
        <f>DG12+DV12+EJ12+EZ12+FO12</f>
        <v>33508000</v>
      </c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3"/>
      <c r="DG12" s="265">
        <v>32808000</v>
      </c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89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1"/>
      <c r="EJ12" s="278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80"/>
      <c r="EZ12" s="238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40"/>
      <c r="FO12" s="201">
        <v>700000</v>
      </c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5" customFormat="1" ht="28.5" customHeight="1">
      <c r="A13" s="36"/>
      <c r="B13" s="269" t="s">
        <v>144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66">
        <v>130</v>
      </c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8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259"/>
      <c r="CD13" s="260"/>
      <c r="CE13" s="260"/>
      <c r="CF13" s="260"/>
      <c r="CG13" s="260"/>
      <c r="CH13" s="260"/>
      <c r="CI13" s="260"/>
      <c r="CJ13" s="260"/>
      <c r="CK13" s="260"/>
      <c r="CL13" s="260"/>
      <c r="CM13" s="70"/>
      <c r="CN13" s="70"/>
      <c r="CO13" s="70"/>
      <c r="CP13" s="70"/>
      <c r="CQ13" s="70"/>
      <c r="CR13" s="278">
        <f t="shared" si="0"/>
        <v>0</v>
      </c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89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1"/>
      <c r="EJ13" s="278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80"/>
      <c r="EZ13" s="252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4"/>
      <c r="FO13" s="252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4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5" customFormat="1" ht="31.5" customHeight="1">
      <c r="A14" s="35"/>
      <c r="B14" s="169" t="s">
        <v>143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70"/>
      <c r="AY14" s="266">
        <v>140</v>
      </c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8"/>
      <c r="BN14" s="249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1"/>
      <c r="CC14" s="259"/>
      <c r="CD14" s="260"/>
      <c r="CE14" s="260"/>
      <c r="CF14" s="260"/>
      <c r="CG14" s="260"/>
      <c r="CH14" s="260"/>
      <c r="CI14" s="260"/>
      <c r="CJ14" s="260"/>
      <c r="CK14" s="260"/>
      <c r="CL14" s="260"/>
      <c r="CM14" s="68"/>
      <c r="CN14" s="68"/>
      <c r="CO14" s="68"/>
      <c r="CP14" s="68"/>
      <c r="CQ14" s="68"/>
      <c r="CR14" s="278">
        <f t="shared" si="0"/>
        <v>0</v>
      </c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4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89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1"/>
      <c r="EJ14" s="278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80"/>
      <c r="EZ14" s="238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40"/>
      <c r="FO14" s="238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40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5" customFormat="1" ht="17.25" customHeight="1">
      <c r="A15" s="35"/>
      <c r="B15" s="169" t="s">
        <v>145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70"/>
      <c r="AY15" s="266">
        <v>150</v>
      </c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8"/>
      <c r="BN15" s="249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1"/>
      <c r="CC15" s="259"/>
      <c r="CD15" s="260"/>
      <c r="CE15" s="260"/>
      <c r="CF15" s="260"/>
      <c r="CG15" s="260"/>
      <c r="CH15" s="260"/>
      <c r="CI15" s="260"/>
      <c r="CJ15" s="260"/>
      <c r="CK15" s="260"/>
      <c r="CL15" s="260"/>
      <c r="CM15" s="68"/>
      <c r="CN15" s="68"/>
      <c r="CO15" s="68"/>
      <c r="CP15" s="68"/>
      <c r="CQ15" s="68"/>
      <c r="CR15" s="201">
        <f t="shared" si="0"/>
        <v>21000</v>
      </c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32">
        <v>21000</v>
      </c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4"/>
      <c r="EJ15" s="278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80"/>
      <c r="EZ15" s="238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40"/>
      <c r="FO15" s="238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40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5" customFormat="1" ht="15">
      <c r="A16" s="35"/>
      <c r="B16" s="169" t="s">
        <v>146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70"/>
      <c r="AY16" s="266">
        <v>160</v>
      </c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8"/>
      <c r="BN16" s="249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1"/>
      <c r="CC16" s="259"/>
      <c r="CD16" s="260"/>
      <c r="CE16" s="260"/>
      <c r="CF16" s="260"/>
      <c r="CG16" s="260"/>
      <c r="CH16" s="260"/>
      <c r="CI16" s="260"/>
      <c r="CJ16" s="260"/>
      <c r="CK16" s="260"/>
      <c r="CL16" s="260"/>
      <c r="CM16" s="68"/>
      <c r="CN16" s="68"/>
      <c r="CO16" s="68"/>
      <c r="CP16" s="68"/>
      <c r="CQ16" s="68"/>
      <c r="CR16" s="278">
        <f t="shared" si="0"/>
        <v>2300000</v>
      </c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4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89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1"/>
      <c r="EJ16" s="278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80"/>
      <c r="EZ16" s="238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40"/>
      <c r="FO16" s="238">
        <v>2300000</v>
      </c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40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</row>
    <row r="17" spans="1:198" s="5" customFormat="1" ht="15" customHeight="1">
      <c r="A17" s="35"/>
      <c r="B17" s="169" t="s">
        <v>147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70"/>
      <c r="AY17" s="266">
        <v>180</v>
      </c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249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1"/>
      <c r="CC17" s="259"/>
      <c r="CD17" s="260"/>
      <c r="CE17" s="260"/>
      <c r="CF17" s="260"/>
      <c r="CG17" s="260"/>
      <c r="CH17" s="260"/>
      <c r="CI17" s="260"/>
      <c r="CJ17" s="260"/>
      <c r="CK17" s="260"/>
      <c r="CL17" s="260"/>
      <c r="CM17" s="68"/>
      <c r="CN17" s="68"/>
      <c r="CO17" s="68"/>
      <c r="CP17" s="68"/>
      <c r="CQ17" s="68"/>
      <c r="CR17" s="278">
        <f t="shared" si="0"/>
        <v>0</v>
      </c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4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89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1"/>
      <c r="EJ17" s="278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80"/>
      <c r="EZ17" s="238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40"/>
      <c r="FO17" s="238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40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219">
        <v>200</v>
      </c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1"/>
      <c r="BN18" s="229">
        <v>900</v>
      </c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1"/>
      <c r="CC18" s="259"/>
      <c r="CD18" s="260"/>
      <c r="CE18" s="260"/>
      <c r="CF18" s="260"/>
      <c r="CG18" s="260"/>
      <c r="CH18" s="260"/>
      <c r="CI18" s="260"/>
      <c r="CJ18" s="260"/>
      <c r="CK18" s="260"/>
      <c r="CL18" s="260"/>
      <c r="CM18" s="66"/>
      <c r="CN18" s="66"/>
      <c r="CO18" s="66"/>
      <c r="CP18" s="66"/>
      <c r="CQ18" s="66"/>
      <c r="CR18" s="201">
        <f>CR20+CR26+CR29+CR34+CR37+CR41</f>
        <v>35829000</v>
      </c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3"/>
      <c r="DG18" s="232">
        <f>DG20+DG26+DG31+DG41</f>
        <v>32808000</v>
      </c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1"/>
      <c r="DV18" s="232">
        <f>DV20+DV26+DV29+DV34+DU37+DV41</f>
        <v>21000</v>
      </c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1"/>
      <c r="EJ18" s="314">
        <f>EJ20+EJ26+EJ29+EJ34+EJ37+EJ41</f>
        <v>0</v>
      </c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6"/>
      <c r="EZ18" s="238">
        <f>EZ20+EZ26+EZ29+EZ34+EZ37+EZ41</f>
        <v>0</v>
      </c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40"/>
      <c r="FO18" s="201">
        <f>FO20+FO26+FO29+FO41</f>
        <v>3000000</v>
      </c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3"/>
      <c r="GC18" s="286"/>
      <c r="GD18" s="287"/>
      <c r="GE18" s="287"/>
      <c r="GF18" s="287"/>
      <c r="GG18" s="287"/>
      <c r="GH18" s="287"/>
      <c r="GI18" s="287"/>
      <c r="GJ18" s="287"/>
      <c r="GK18" s="287"/>
      <c r="GL18" s="287"/>
      <c r="GM18" s="287"/>
      <c r="GN18" s="287"/>
      <c r="GO18" s="287"/>
      <c r="GP18" s="288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8"/>
      <c r="BN19" s="229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1"/>
      <c r="CC19" s="259"/>
      <c r="CD19" s="260"/>
      <c r="CE19" s="260"/>
      <c r="CF19" s="260"/>
      <c r="CG19" s="260"/>
      <c r="CH19" s="260"/>
      <c r="CI19" s="260"/>
      <c r="CJ19" s="260"/>
      <c r="CK19" s="260"/>
      <c r="CL19" s="260"/>
      <c r="CM19" s="66"/>
      <c r="CN19" s="66"/>
      <c r="CO19" s="66"/>
      <c r="CP19" s="66"/>
      <c r="CQ19" s="66"/>
      <c r="CR19" s="255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7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59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1"/>
      <c r="EJ19" s="255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7"/>
      <c r="EZ19" s="238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40"/>
      <c r="FO19" s="238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40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219">
        <v>210</v>
      </c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1"/>
      <c r="BN20" s="229">
        <v>210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1"/>
      <c r="CC20" s="259"/>
      <c r="CD20" s="260"/>
      <c r="CE20" s="260"/>
      <c r="CF20" s="260"/>
      <c r="CG20" s="260"/>
      <c r="CH20" s="260"/>
      <c r="CI20" s="260"/>
      <c r="CJ20" s="260"/>
      <c r="CK20" s="260"/>
      <c r="CL20" s="260"/>
      <c r="CM20" s="66"/>
      <c r="CN20" s="66"/>
      <c r="CO20" s="66"/>
      <c r="CP20" s="66"/>
      <c r="CQ20" s="66"/>
      <c r="CR20" s="201">
        <f>DG20+DV20+EJ20+EZ20+FO20</f>
        <v>31396000</v>
      </c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3"/>
      <c r="DG20" s="265">
        <f>DG22+DG23+DG24+DG25</f>
        <v>30865000</v>
      </c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334">
        <f>DV22+DV24+DV25</f>
        <v>0</v>
      </c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6"/>
      <c r="EJ20" s="278">
        <f>EJ22+EJ24+EJ25</f>
        <v>0</v>
      </c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4"/>
      <c r="EZ20" s="201">
        <f>EZ22+EZ24+EZ25</f>
        <v>0</v>
      </c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3"/>
      <c r="FO20" s="201">
        <f>FO22+FO23+FO24+FO25</f>
        <v>531000</v>
      </c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3"/>
      <c r="GC20" s="285">
        <f>GC22+GC24+GC25</f>
        <v>0</v>
      </c>
      <c r="GD20" s="285"/>
      <c r="GE20" s="285"/>
      <c r="GF20" s="285"/>
      <c r="GG20" s="285"/>
      <c r="GH20" s="285"/>
      <c r="GI20" s="285"/>
      <c r="GJ20" s="285"/>
      <c r="GK20" s="285"/>
      <c r="GL20" s="285"/>
      <c r="GM20" s="285"/>
      <c r="GN20" s="285"/>
      <c r="GO20" s="285"/>
      <c r="GP20" s="285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219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1"/>
      <c r="BN21" s="229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1"/>
      <c r="CC21" s="259"/>
      <c r="CD21" s="260"/>
      <c r="CE21" s="260"/>
      <c r="CF21" s="260"/>
      <c r="CG21" s="260"/>
      <c r="CH21" s="260"/>
      <c r="CI21" s="260"/>
      <c r="CJ21" s="260"/>
      <c r="CK21" s="260"/>
      <c r="CL21" s="260"/>
      <c r="CM21" s="66"/>
      <c r="CN21" s="66"/>
      <c r="CO21" s="66"/>
      <c r="CP21" s="66"/>
      <c r="CQ21" s="66"/>
      <c r="CR21" s="278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80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89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1"/>
      <c r="EJ21" s="278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80"/>
      <c r="EZ21" s="238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40"/>
      <c r="FO21" s="238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40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5" customFormat="1" ht="15">
      <c r="A22" s="35"/>
      <c r="B22" s="169" t="s">
        <v>19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  <c r="AY22" s="219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1"/>
      <c r="BN22" s="229" t="s">
        <v>202</v>
      </c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1"/>
      <c r="CC22" s="219">
        <v>211</v>
      </c>
      <c r="CD22" s="220"/>
      <c r="CE22" s="220"/>
      <c r="CF22" s="220"/>
      <c r="CG22" s="220"/>
      <c r="CH22" s="220"/>
      <c r="CI22" s="220"/>
      <c r="CJ22" s="220"/>
      <c r="CK22" s="220"/>
      <c r="CL22" s="220"/>
      <c r="CM22" s="66"/>
      <c r="CN22" s="66"/>
      <c r="CO22" s="66"/>
      <c r="CP22" s="66"/>
      <c r="CQ22" s="66"/>
      <c r="CR22" s="201">
        <f>DG22+DV22+EJ22+EZ22+FO22</f>
        <v>24098000</v>
      </c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22">
        <v>23698000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16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8"/>
      <c r="EJ22" s="201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3"/>
      <c r="EZ22" s="201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3"/>
      <c r="FO22" s="201">
        <v>400000</v>
      </c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3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</row>
    <row r="23" spans="1:198" s="5" customFormat="1" ht="15">
      <c r="A23" s="35"/>
      <c r="B23" s="169" t="s">
        <v>20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70"/>
      <c r="AY23" s="219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1"/>
      <c r="BN23" s="229" t="s">
        <v>203</v>
      </c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1"/>
      <c r="CC23" s="219">
        <v>212</v>
      </c>
      <c r="CD23" s="220"/>
      <c r="CE23" s="220"/>
      <c r="CF23" s="220"/>
      <c r="CG23" s="220"/>
      <c r="CH23" s="220"/>
      <c r="CI23" s="220"/>
      <c r="CJ23" s="220"/>
      <c r="CK23" s="220"/>
      <c r="CL23" s="220"/>
      <c r="CM23" s="66"/>
      <c r="CN23" s="66"/>
      <c r="CO23" s="66"/>
      <c r="CP23" s="66"/>
      <c r="CQ23" s="66"/>
      <c r="CR23" s="201">
        <f>DG23+DV23+EJ23+EZ23+FO23</f>
        <v>10000</v>
      </c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16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8"/>
      <c r="EJ23" s="201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3"/>
      <c r="EZ23" s="201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3"/>
      <c r="FO23" s="201">
        <v>10000</v>
      </c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3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</row>
    <row r="24" spans="1:198" s="5" customFormat="1" ht="29.25" customHeight="1">
      <c r="A24" s="35"/>
      <c r="B24" s="169" t="s">
        <v>234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219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1"/>
      <c r="BN24" s="229" t="s">
        <v>203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1"/>
      <c r="CC24" s="219">
        <v>266</v>
      </c>
      <c r="CD24" s="220"/>
      <c r="CE24" s="220"/>
      <c r="CF24" s="220"/>
      <c r="CG24" s="220"/>
      <c r="CH24" s="220"/>
      <c r="CI24" s="220"/>
      <c r="CJ24" s="220"/>
      <c r="CK24" s="220"/>
      <c r="CL24" s="220"/>
      <c r="CM24" s="66"/>
      <c r="CN24" s="66"/>
      <c r="CO24" s="66"/>
      <c r="CP24" s="66"/>
      <c r="CQ24" s="66"/>
      <c r="CR24" s="201">
        <f>DG24+DV24+EJ24+EZ24+FO24</f>
        <v>10000</v>
      </c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22">
        <v>10000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16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8"/>
      <c r="EJ24" s="201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3"/>
      <c r="EZ24" s="201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3"/>
      <c r="FO24" s="201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3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</row>
    <row r="25" spans="1:198" s="5" customFormat="1" ht="15">
      <c r="A25" s="35"/>
      <c r="B25" s="169" t="s">
        <v>29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0"/>
      <c r="AY25" s="219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1"/>
      <c r="BN25" s="229" t="s">
        <v>204</v>
      </c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1"/>
      <c r="CC25" s="219">
        <v>213</v>
      </c>
      <c r="CD25" s="220"/>
      <c r="CE25" s="220"/>
      <c r="CF25" s="220"/>
      <c r="CG25" s="220"/>
      <c r="CH25" s="220"/>
      <c r="CI25" s="220"/>
      <c r="CJ25" s="220"/>
      <c r="CK25" s="220"/>
      <c r="CL25" s="220"/>
      <c r="CM25" s="66"/>
      <c r="CN25" s="66"/>
      <c r="CO25" s="66"/>
      <c r="CP25" s="66"/>
      <c r="CQ25" s="66"/>
      <c r="CR25" s="201">
        <f>DG25+DV25+EJ25+EZ25+FO25</f>
        <v>7278000</v>
      </c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16">
        <v>7157000</v>
      </c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8"/>
      <c r="DV25" s="216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8"/>
      <c r="EJ25" s="201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3"/>
      <c r="EZ25" s="201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3"/>
      <c r="FO25" s="201">
        <v>121000</v>
      </c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3"/>
      <c r="GC25" s="201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3"/>
    </row>
    <row r="26" spans="1:198" s="5" customFormat="1" ht="15" customHeight="1">
      <c r="A26" s="35"/>
      <c r="B26" s="174" t="s">
        <v>21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219">
        <v>220</v>
      </c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1"/>
      <c r="BN26" s="229">
        <v>220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1"/>
      <c r="CC26" s="259"/>
      <c r="CD26" s="260"/>
      <c r="CE26" s="260"/>
      <c r="CF26" s="260"/>
      <c r="CG26" s="260"/>
      <c r="CH26" s="260"/>
      <c r="CI26" s="260"/>
      <c r="CJ26" s="260"/>
      <c r="CK26" s="260"/>
      <c r="CL26" s="260"/>
      <c r="CM26" s="66"/>
      <c r="CN26" s="66"/>
      <c r="CO26" s="66"/>
      <c r="CP26" s="66"/>
      <c r="CQ26" s="66"/>
      <c r="CR26" s="201">
        <f>CR28</f>
        <v>0</v>
      </c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3"/>
      <c r="DG26" s="222">
        <f>DG28</f>
        <v>0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16">
        <f>DV28</f>
        <v>0</v>
      </c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8"/>
      <c r="EJ26" s="201">
        <f>EJ28</f>
        <v>0</v>
      </c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3"/>
      <c r="EZ26" s="201">
        <f>EZ28</f>
        <v>0</v>
      </c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3"/>
      <c r="FO26" s="201">
        <f>FO28</f>
        <v>0</v>
      </c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3"/>
      <c r="GC26" s="284">
        <f>GC28+GC29+GC30+GC31+GC32+GC33</f>
        <v>0</v>
      </c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</row>
    <row r="27" spans="1:198" s="5" customFormat="1" ht="15">
      <c r="A27" s="35"/>
      <c r="B27" s="174" t="s">
        <v>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219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1"/>
      <c r="BN27" s="229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1"/>
      <c r="CC27" s="259"/>
      <c r="CD27" s="260"/>
      <c r="CE27" s="260"/>
      <c r="CF27" s="260"/>
      <c r="CG27" s="260"/>
      <c r="CH27" s="260"/>
      <c r="CI27" s="260"/>
      <c r="CJ27" s="260"/>
      <c r="CK27" s="260"/>
      <c r="CL27" s="260"/>
      <c r="CM27" s="66"/>
      <c r="CN27" s="66"/>
      <c r="CO27" s="66"/>
      <c r="CP27" s="66"/>
      <c r="CQ27" s="66"/>
      <c r="CR27" s="262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4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337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9"/>
      <c r="EJ27" s="262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4"/>
      <c r="EZ27" s="262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4"/>
      <c r="FO27" s="262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4"/>
      <c r="GC27" s="285"/>
      <c r="GD27" s="285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85"/>
      <c r="GP27" s="285"/>
    </row>
    <row r="28" spans="1:198" s="5" customFormat="1" ht="15" customHeight="1">
      <c r="A28" s="35"/>
      <c r="B28" s="169" t="s">
        <v>44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70"/>
      <c r="AY28" s="219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1"/>
      <c r="BN28" s="229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1"/>
      <c r="CC28" s="219">
        <v>262</v>
      </c>
      <c r="CD28" s="220"/>
      <c r="CE28" s="220"/>
      <c r="CF28" s="220"/>
      <c r="CG28" s="220"/>
      <c r="CH28" s="220"/>
      <c r="CI28" s="220"/>
      <c r="CJ28" s="220"/>
      <c r="CK28" s="220"/>
      <c r="CL28" s="220"/>
      <c r="CM28" s="66"/>
      <c r="CN28" s="66"/>
      <c r="CO28" s="66"/>
      <c r="CP28" s="66"/>
      <c r="CQ28" s="66"/>
      <c r="CR28" s="201">
        <f aca="true" t="shared" si="1" ref="CR28:CR33">DG28+DV28+EJ28+EZ28+FO28</f>
        <v>0</v>
      </c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3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16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01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3"/>
      <c r="EZ28" s="201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201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3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</row>
    <row r="29" spans="1:198" s="5" customFormat="1" ht="15" customHeight="1">
      <c r="A29" s="35"/>
      <c r="B29" s="174" t="s">
        <v>205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219">
        <v>230</v>
      </c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1"/>
      <c r="BN29" s="229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1"/>
      <c r="CC29" s="219"/>
      <c r="CD29" s="220"/>
      <c r="CE29" s="220"/>
      <c r="CF29" s="220"/>
      <c r="CG29" s="220"/>
      <c r="CH29" s="220"/>
      <c r="CI29" s="220"/>
      <c r="CJ29" s="220"/>
      <c r="CK29" s="220"/>
      <c r="CL29" s="220"/>
      <c r="CM29" s="66"/>
      <c r="CN29" s="66"/>
      <c r="CO29" s="66"/>
      <c r="CP29" s="66"/>
      <c r="CQ29" s="66"/>
      <c r="CR29" s="201">
        <f t="shared" si="1"/>
        <v>330000</v>
      </c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22">
        <f>DG31+DG32+DG33</f>
        <v>330000</v>
      </c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16">
        <f>DV31+DV32+DV33</f>
        <v>0</v>
      </c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8"/>
      <c r="EJ29" s="201">
        <f>EJ31+EJ32+EJ33</f>
        <v>0</v>
      </c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3"/>
      <c r="EZ29" s="201">
        <f>EZ31+EZ32+EZ33</f>
        <v>0</v>
      </c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3"/>
      <c r="FO29" s="201">
        <f>FO31+FO32+FO33</f>
        <v>0</v>
      </c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3"/>
      <c r="GC29" s="284">
        <f>GC31+GC32+GC33</f>
        <v>0</v>
      </c>
      <c r="GD29" s="285"/>
      <c r="GE29" s="285"/>
      <c r="GF29" s="285"/>
      <c r="GG29" s="285"/>
      <c r="GH29" s="285"/>
      <c r="GI29" s="285"/>
      <c r="GJ29" s="285"/>
      <c r="GK29" s="285"/>
      <c r="GL29" s="285"/>
      <c r="GM29" s="285"/>
      <c r="GN29" s="285"/>
      <c r="GO29" s="285"/>
      <c r="GP29" s="285"/>
    </row>
    <row r="30" spans="1:198" s="5" customFormat="1" ht="15" customHeight="1">
      <c r="A30" s="35"/>
      <c r="B30" s="174" t="s">
        <v>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5"/>
      <c r="AY30" s="219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1"/>
      <c r="BN30" s="229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1"/>
      <c r="CC30" s="219"/>
      <c r="CD30" s="220"/>
      <c r="CE30" s="220"/>
      <c r="CF30" s="220"/>
      <c r="CG30" s="220"/>
      <c r="CH30" s="220"/>
      <c r="CI30" s="220"/>
      <c r="CJ30" s="220"/>
      <c r="CK30" s="220"/>
      <c r="CL30" s="220"/>
      <c r="CM30" s="66"/>
      <c r="CN30" s="66"/>
      <c r="CO30" s="66"/>
      <c r="CP30" s="66"/>
      <c r="CQ30" s="66"/>
      <c r="CR30" s="201">
        <f t="shared" si="1"/>
        <v>0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3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16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8"/>
      <c r="EJ30" s="201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3"/>
      <c r="EZ30" s="201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3"/>
      <c r="FO30" s="201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3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</row>
    <row r="31" spans="1:198" s="5" customFormat="1" ht="15" customHeight="1">
      <c r="A31" s="35"/>
      <c r="B31" s="169" t="s">
        <v>206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219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1"/>
      <c r="BN31" s="229" t="s">
        <v>209</v>
      </c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1"/>
      <c r="CC31" s="219">
        <v>290</v>
      </c>
      <c r="CD31" s="220"/>
      <c r="CE31" s="220"/>
      <c r="CF31" s="220"/>
      <c r="CG31" s="220"/>
      <c r="CH31" s="220"/>
      <c r="CI31" s="220"/>
      <c r="CJ31" s="220"/>
      <c r="CK31" s="220"/>
      <c r="CL31" s="220"/>
      <c r="CM31" s="66"/>
      <c r="CN31" s="66"/>
      <c r="CO31" s="66"/>
      <c r="CP31" s="66"/>
      <c r="CQ31" s="66"/>
      <c r="CR31" s="201">
        <f t="shared" si="1"/>
        <v>330000</v>
      </c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3"/>
      <c r="DG31" s="222">
        <v>330000</v>
      </c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16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01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3"/>
      <c r="EZ31" s="201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3"/>
      <c r="FO31" s="201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3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</row>
    <row r="32" spans="1:198" s="5" customFormat="1" ht="13.5" customHeight="1">
      <c r="A32" s="35"/>
      <c r="B32" s="169" t="s">
        <v>207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/>
      <c r="AY32" s="219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1"/>
      <c r="BN32" s="229" t="s">
        <v>210</v>
      </c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1"/>
      <c r="CC32" s="219">
        <v>290</v>
      </c>
      <c r="CD32" s="220"/>
      <c r="CE32" s="220"/>
      <c r="CF32" s="220"/>
      <c r="CG32" s="220"/>
      <c r="CH32" s="220"/>
      <c r="CI32" s="220"/>
      <c r="CJ32" s="220"/>
      <c r="CK32" s="220"/>
      <c r="CL32" s="220"/>
      <c r="CM32" s="66"/>
      <c r="CN32" s="66"/>
      <c r="CO32" s="66"/>
      <c r="CP32" s="66"/>
      <c r="CQ32" s="66"/>
      <c r="CR32" s="201">
        <f t="shared" si="1"/>
        <v>0</v>
      </c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3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16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8"/>
      <c r="EJ32" s="201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3"/>
      <c r="EZ32" s="201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3"/>
      <c r="FO32" s="201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3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</row>
    <row r="33" spans="1:198" s="5" customFormat="1" ht="15" customHeight="1">
      <c r="A33" s="35"/>
      <c r="B33" s="169" t="s">
        <v>208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70"/>
      <c r="AY33" s="219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1"/>
      <c r="BN33" s="229" t="s">
        <v>211</v>
      </c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1"/>
      <c r="CC33" s="219">
        <v>290</v>
      </c>
      <c r="CD33" s="220"/>
      <c r="CE33" s="220"/>
      <c r="CF33" s="220"/>
      <c r="CG33" s="220"/>
      <c r="CH33" s="220"/>
      <c r="CI33" s="220"/>
      <c r="CJ33" s="220"/>
      <c r="CK33" s="220"/>
      <c r="CL33" s="220"/>
      <c r="CM33" s="66"/>
      <c r="CN33" s="66"/>
      <c r="CO33" s="66"/>
      <c r="CP33" s="66"/>
      <c r="CQ33" s="66"/>
      <c r="CR33" s="201">
        <f t="shared" si="1"/>
        <v>0</v>
      </c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16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8"/>
      <c r="EJ33" s="201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3"/>
      <c r="EZ33" s="201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3"/>
      <c r="FO33" s="201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3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</row>
    <row r="34" spans="1:198" s="5" customFormat="1" ht="18" customHeight="1">
      <c r="A34" s="35"/>
      <c r="B34" s="174" t="s">
        <v>22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219">
        <v>240</v>
      </c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1"/>
      <c r="BN34" s="229">
        <v>240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1"/>
      <c r="CC34" s="219"/>
      <c r="CD34" s="220"/>
      <c r="CE34" s="220"/>
      <c r="CF34" s="220"/>
      <c r="CG34" s="220"/>
      <c r="CH34" s="220"/>
      <c r="CI34" s="220"/>
      <c r="CJ34" s="220"/>
      <c r="CK34" s="220"/>
      <c r="CL34" s="220"/>
      <c r="CM34" s="66"/>
      <c r="CN34" s="66"/>
      <c r="CO34" s="66"/>
      <c r="CP34" s="66"/>
      <c r="CQ34" s="66"/>
      <c r="CR34" s="201">
        <f>CR36</f>
        <v>0</v>
      </c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3"/>
      <c r="DG34" s="222">
        <f>DG36</f>
        <v>0</v>
      </c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16">
        <f>DU36</f>
        <v>0</v>
      </c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8"/>
      <c r="EJ34" s="201">
        <f>EJ36</f>
        <v>0</v>
      </c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3"/>
      <c r="EZ34" s="201">
        <f>EZ36</f>
        <v>0</v>
      </c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3"/>
      <c r="FO34" s="201">
        <f>FO36</f>
        <v>0</v>
      </c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3"/>
      <c r="GC34" s="284">
        <f>GD36</f>
        <v>0</v>
      </c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</row>
    <row r="35" spans="1:198" s="5" customFormat="1" ht="14.25" customHeight="1">
      <c r="A35" s="35"/>
      <c r="B35" s="174" t="s">
        <v>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5"/>
      <c r="AY35" s="219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1"/>
      <c r="BN35" s="229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1"/>
      <c r="CC35" s="219"/>
      <c r="CD35" s="220"/>
      <c r="CE35" s="220"/>
      <c r="CF35" s="220"/>
      <c r="CG35" s="220"/>
      <c r="CH35" s="220"/>
      <c r="CI35" s="220"/>
      <c r="CJ35" s="220"/>
      <c r="CK35" s="220"/>
      <c r="CL35" s="220"/>
      <c r="CM35" s="66"/>
      <c r="CN35" s="66"/>
      <c r="CO35" s="66"/>
      <c r="CP35" s="66"/>
      <c r="CQ35" s="66"/>
      <c r="CR35" s="201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16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8"/>
      <c r="EJ35" s="201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3"/>
      <c r="EZ35" s="201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3"/>
      <c r="FO35" s="201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3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</row>
    <row r="36" spans="1:198" s="5" customFormat="1" ht="30" customHeight="1">
      <c r="A36" s="35"/>
      <c r="B36" s="169" t="s">
        <v>47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70"/>
      <c r="AY36" s="219"/>
      <c r="AZ36" s="220"/>
      <c r="BA36" s="220"/>
      <c r="BB36" s="220"/>
      <c r="BC36" s="220"/>
      <c r="BD36" s="220"/>
      <c r="BE36" s="220"/>
      <c r="BF36" s="220"/>
      <c r="BG36" s="220"/>
      <c r="BH36" s="50"/>
      <c r="BI36" s="50"/>
      <c r="BJ36" s="50"/>
      <c r="BK36" s="50"/>
      <c r="BL36" s="50"/>
      <c r="BM36" s="51"/>
      <c r="BN36" s="229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1"/>
      <c r="CC36" s="219"/>
      <c r="CD36" s="220"/>
      <c r="CE36" s="220"/>
      <c r="CF36" s="220"/>
      <c r="CG36" s="220"/>
      <c r="CH36" s="220"/>
      <c r="CI36" s="220"/>
      <c r="CJ36" s="220"/>
      <c r="CK36" s="220"/>
      <c r="CL36" s="220"/>
      <c r="CM36" s="66"/>
      <c r="CN36" s="66"/>
      <c r="CO36" s="66"/>
      <c r="CP36" s="66"/>
      <c r="CQ36" s="66"/>
      <c r="CR36" s="201">
        <f>DG36+DU36+EJ36+EZ36+FO36</f>
        <v>0</v>
      </c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80"/>
      <c r="DE36" s="80"/>
      <c r="DF36" s="81"/>
      <c r="DG36" s="216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8"/>
      <c r="DU36" s="216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8"/>
      <c r="EJ36" s="201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80"/>
      <c r="EW36" s="80"/>
      <c r="EX36" s="80"/>
      <c r="EY36" s="81"/>
      <c r="EZ36" s="201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3"/>
      <c r="FO36" s="201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81"/>
      <c r="GC36" s="82"/>
      <c r="GD36" s="201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3"/>
      <c r="GP36" s="82"/>
    </row>
    <row r="37" spans="1:198" s="5" customFormat="1" ht="30" customHeight="1">
      <c r="A37" s="340" t="s">
        <v>148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2"/>
      <c r="AY37" s="219">
        <v>250</v>
      </c>
      <c r="AZ37" s="220"/>
      <c r="BA37" s="220"/>
      <c r="BB37" s="220"/>
      <c r="BC37" s="220"/>
      <c r="BD37" s="220"/>
      <c r="BE37" s="220"/>
      <c r="BF37" s="220"/>
      <c r="BG37" s="220"/>
      <c r="BH37" s="50"/>
      <c r="BI37" s="50"/>
      <c r="BJ37" s="50"/>
      <c r="BK37" s="50"/>
      <c r="BL37" s="50"/>
      <c r="BM37" s="51"/>
      <c r="BN37" s="229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1"/>
      <c r="CC37" s="219"/>
      <c r="CD37" s="220"/>
      <c r="CE37" s="220"/>
      <c r="CF37" s="220"/>
      <c r="CG37" s="220"/>
      <c r="CH37" s="220"/>
      <c r="CI37" s="220"/>
      <c r="CJ37" s="50"/>
      <c r="CK37" s="50"/>
      <c r="CL37" s="50"/>
      <c r="CM37" s="66"/>
      <c r="CN37" s="66"/>
      <c r="CO37" s="66"/>
      <c r="CP37" s="66"/>
      <c r="CQ37" s="66"/>
      <c r="CR37" s="201">
        <f>DG37+DU37+EJ37+EZ37+FO37</f>
        <v>0</v>
      </c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80"/>
      <c r="DE37" s="80"/>
      <c r="DF37" s="81"/>
      <c r="DG37" s="216">
        <f>DG39+DG40</f>
        <v>0</v>
      </c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8"/>
      <c r="DU37" s="216">
        <f>DU39+DU40</f>
        <v>0</v>
      </c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8"/>
      <c r="EJ37" s="201">
        <f>EJ39+EJ40</f>
        <v>0</v>
      </c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80"/>
      <c r="EW37" s="80"/>
      <c r="EX37" s="80"/>
      <c r="EY37" s="81"/>
      <c r="EZ37" s="201">
        <f>EZ39+EZ40</f>
        <v>0</v>
      </c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3"/>
      <c r="FO37" s="201">
        <f>FO39+FO40</f>
        <v>0</v>
      </c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81"/>
      <c r="GC37" s="82"/>
      <c r="GD37" s="201">
        <f>GD39+GD40</f>
        <v>0</v>
      </c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3"/>
      <c r="GP37" s="82"/>
    </row>
    <row r="38" spans="1:198" s="5" customFormat="1" ht="18.75" customHeight="1">
      <c r="A38" s="74"/>
      <c r="B38" s="341" t="s">
        <v>1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2"/>
      <c r="AY38" s="219"/>
      <c r="AZ38" s="220"/>
      <c r="BA38" s="220"/>
      <c r="BB38" s="220"/>
      <c r="BC38" s="220"/>
      <c r="BD38" s="220"/>
      <c r="BE38" s="220"/>
      <c r="BF38" s="220"/>
      <c r="BG38" s="220"/>
      <c r="BH38" s="50"/>
      <c r="BI38" s="50"/>
      <c r="BJ38" s="50"/>
      <c r="BK38" s="50"/>
      <c r="BL38" s="50"/>
      <c r="BM38" s="51"/>
      <c r="BN38" s="229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1"/>
      <c r="CC38" s="219"/>
      <c r="CD38" s="220"/>
      <c r="CE38" s="220"/>
      <c r="CF38" s="220"/>
      <c r="CG38" s="220"/>
      <c r="CH38" s="220"/>
      <c r="CI38" s="220"/>
      <c r="CJ38" s="50"/>
      <c r="CK38" s="50"/>
      <c r="CL38" s="50"/>
      <c r="CM38" s="66"/>
      <c r="CN38" s="66"/>
      <c r="CO38" s="66"/>
      <c r="CP38" s="66"/>
      <c r="CQ38" s="66"/>
      <c r="CR38" s="201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80"/>
      <c r="DE38" s="80"/>
      <c r="DF38" s="81"/>
      <c r="DG38" s="216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8"/>
      <c r="DU38" s="216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8"/>
      <c r="EJ38" s="201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80"/>
      <c r="EW38" s="80"/>
      <c r="EX38" s="80"/>
      <c r="EY38" s="81"/>
      <c r="EZ38" s="201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3"/>
      <c r="FO38" s="201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81"/>
      <c r="GC38" s="82"/>
      <c r="GD38" s="201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3"/>
      <c r="GP38" s="82"/>
    </row>
    <row r="39" spans="1:198" s="5" customFormat="1" ht="18.75" customHeight="1">
      <c r="A39" s="74"/>
      <c r="B39" s="169" t="s">
        <v>212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70"/>
      <c r="AY39" s="219"/>
      <c r="AZ39" s="220"/>
      <c r="BA39" s="220"/>
      <c r="BB39" s="220"/>
      <c r="BC39" s="220"/>
      <c r="BD39" s="220"/>
      <c r="BE39" s="220"/>
      <c r="BF39" s="220"/>
      <c r="BG39" s="220"/>
      <c r="BH39" s="50"/>
      <c r="BI39" s="50"/>
      <c r="BJ39" s="50"/>
      <c r="BK39" s="50"/>
      <c r="BL39" s="50"/>
      <c r="BM39" s="51"/>
      <c r="BN39" s="229" t="s">
        <v>214</v>
      </c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1"/>
      <c r="CC39" s="219">
        <v>290</v>
      </c>
      <c r="CD39" s="220"/>
      <c r="CE39" s="220"/>
      <c r="CF39" s="220"/>
      <c r="CG39" s="220"/>
      <c r="CH39" s="220"/>
      <c r="CI39" s="220"/>
      <c r="CJ39" s="50"/>
      <c r="CK39" s="50"/>
      <c r="CL39" s="50"/>
      <c r="CM39" s="66"/>
      <c r="CN39" s="66"/>
      <c r="CO39" s="66"/>
      <c r="CP39" s="66"/>
      <c r="CQ39" s="66"/>
      <c r="CR39" s="201">
        <f>DG39+DU39+EJ39+EZ39+FO39</f>
        <v>0</v>
      </c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80"/>
      <c r="DE39" s="80"/>
      <c r="DF39" s="81"/>
      <c r="DG39" s="216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8"/>
      <c r="DU39" s="216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8"/>
      <c r="EJ39" s="201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80"/>
      <c r="EW39" s="80"/>
      <c r="EX39" s="80"/>
      <c r="EY39" s="81"/>
      <c r="EZ39" s="201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3"/>
      <c r="FO39" s="201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81"/>
      <c r="GC39" s="82"/>
      <c r="GD39" s="201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3"/>
      <c r="GP39" s="82"/>
    </row>
    <row r="40" spans="1:198" s="5" customFormat="1" ht="18" customHeight="1">
      <c r="A40" s="74"/>
      <c r="B40" s="169" t="s">
        <v>213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0"/>
      <c r="AY40" s="219"/>
      <c r="AZ40" s="220"/>
      <c r="BA40" s="220"/>
      <c r="BB40" s="220"/>
      <c r="BC40" s="220"/>
      <c r="BD40" s="220"/>
      <c r="BE40" s="220"/>
      <c r="BF40" s="220"/>
      <c r="BG40" s="220"/>
      <c r="BH40" s="50"/>
      <c r="BI40" s="50"/>
      <c r="BJ40" s="50"/>
      <c r="BK40" s="50"/>
      <c r="BL40" s="50"/>
      <c r="BM40" s="51"/>
      <c r="BN40" s="229" t="s">
        <v>215</v>
      </c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1"/>
      <c r="CC40" s="219">
        <v>290</v>
      </c>
      <c r="CD40" s="220"/>
      <c r="CE40" s="220"/>
      <c r="CF40" s="220"/>
      <c r="CG40" s="220"/>
      <c r="CH40" s="220"/>
      <c r="CI40" s="220"/>
      <c r="CJ40" s="50"/>
      <c r="CK40" s="50"/>
      <c r="CL40" s="50"/>
      <c r="CM40" s="66"/>
      <c r="CN40" s="66"/>
      <c r="CO40" s="66"/>
      <c r="CP40" s="66"/>
      <c r="CQ40" s="66"/>
      <c r="CR40" s="201">
        <f>DG40+DU40+EJ40+EZ40+FO40</f>
        <v>0</v>
      </c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80"/>
      <c r="DE40" s="80"/>
      <c r="DF40" s="81"/>
      <c r="DG40" s="216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8"/>
      <c r="DU40" s="216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8"/>
      <c r="EJ40" s="201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80"/>
      <c r="EW40" s="80"/>
      <c r="EX40" s="80"/>
      <c r="EY40" s="81"/>
      <c r="EZ40" s="201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3"/>
      <c r="FO40" s="201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81"/>
      <c r="GC40" s="82"/>
      <c r="GD40" s="201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3"/>
      <c r="GP40" s="82"/>
    </row>
    <row r="41" spans="1:198" s="5" customFormat="1" ht="13.5" customHeight="1">
      <c r="A41" s="35"/>
      <c r="B41" s="174" t="s">
        <v>149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5"/>
      <c r="AY41" s="219">
        <v>260</v>
      </c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1"/>
      <c r="BN41" s="229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1"/>
      <c r="CC41" s="219"/>
      <c r="CD41" s="220"/>
      <c r="CE41" s="220"/>
      <c r="CF41" s="220"/>
      <c r="CG41" s="220"/>
      <c r="CH41" s="220"/>
      <c r="CI41" s="220"/>
      <c r="CJ41" s="220"/>
      <c r="CK41" s="220"/>
      <c r="CL41" s="220"/>
      <c r="CM41" s="66"/>
      <c r="CN41" s="66"/>
      <c r="CO41" s="66"/>
      <c r="CP41" s="66"/>
      <c r="CQ41" s="66"/>
      <c r="CR41" s="201">
        <f>CR43+CR44+CR45+CR46+CR47+CR53+CR48+CR49+CR50+CR51+CR52+CR54</f>
        <v>4103000</v>
      </c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22">
        <f>DG43+DG44+DG45+DG46+DG47+DG48+DG49+DG50+DG51+DG54</f>
        <v>1613000</v>
      </c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16">
        <f>DV43+DV44+DV45+DV46+DV47+DV48+DV49+DV50+DV51+DV53+DV54</f>
        <v>21000</v>
      </c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8"/>
      <c r="EJ41" s="201">
        <f>EJ43+EJ44+EJ45+EJ46+EJ47+EJ48+EJ49+EJ50</f>
        <v>0</v>
      </c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3"/>
      <c r="EZ41" s="201">
        <f>EZ43+EZ44+EZ45+EZ46+EZ47+EZ48+EZ49+EZ50</f>
        <v>0</v>
      </c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3"/>
      <c r="FO41" s="201">
        <f>FO43+FO44+FO45+FO46+FO47+FO48+FO49+FO50+FO51+FO52+FO53+FO54</f>
        <v>2469000</v>
      </c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3"/>
      <c r="GC41" s="284">
        <f>GD43+GD44+GD45+GD46+GD47+GD48+GD49+GD50</f>
        <v>0</v>
      </c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</row>
    <row r="42" spans="1:198" s="5" customFormat="1" ht="14.25" customHeight="1">
      <c r="A42" s="35"/>
      <c r="B42" s="174" t="s">
        <v>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5"/>
      <c r="AY42" s="219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1"/>
      <c r="BN42" s="229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1"/>
      <c r="CC42" s="219"/>
      <c r="CD42" s="220"/>
      <c r="CE42" s="220"/>
      <c r="CF42" s="220"/>
      <c r="CG42" s="220"/>
      <c r="CH42" s="220"/>
      <c r="CI42" s="220"/>
      <c r="CJ42" s="220"/>
      <c r="CK42" s="220"/>
      <c r="CL42" s="220"/>
      <c r="CM42" s="66"/>
      <c r="CN42" s="66"/>
      <c r="CO42" s="66"/>
      <c r="CP42" s="66"/>
      <c r="CQ42" s="66"/>
      <c r="CR42" s="201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3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16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8"/>
      <c r="EJ42" s="201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3"/>
      <c r="EZ42" s="201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3"/>
      <c r="FO42" s="201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3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</row>
    <row r="43" spans="1:198" s="5" customFormat="1" ht="14.25" customHeight="1">
      <c r="A43" s="35"/>
      <c r="B43" s="169" t="s">
        <v>39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219"/>
      <c r="AZ43" s="220"/>
      <c r="BA43" s="220"/>
      <c r="BB43" s="220"/>
      <c r="BC43" s="220"/>
      <c r="BD43" s="220"/>
      <c r="BE43" s="220"/>
      <c r="BF43" s="220"/>
      <c r="BG43" s="220"/>
      <c r="BH43" s="50"/>
      <c r="BI43" s="50"/>
      <c r="BJ43" s="50"/>
      <c r="BK43" s="50"/>
      <c r="BL43" s="50"/>
      <c r="BM43" s="51"/>
      <c r="BN43" s="229" t="s">
        <v>217</v>
      </c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1"/>
      <c r="CC43" s="219">
        <v>221</v>
      </c>
      <c r="CD43" s="220"/>
      <c r="CE43" s="220"/>
      <c r="CF43" s="220"/>
      <c r="CG43" s="220"/>
      <c r="CH43" s="220"/>
      <c r="CI43" s="220"/>
      <c r="CJ43" s="50"/>
      <c r="CK43" s="50"/>
      <c r="CL43" s="50"/>
      <c r="CM43" s="66"/>
      <c r="CN43" s="66"/>
      <c r="CO43" s="66"/>
      <c r="CP43" s="66"/>
      <c r="CQ43" s="66"/>
      <c r="CR43" s="201">
        <f>DG43+DV43+EJ43+EZ43+FO43</f>
        <v>60000</v>
      </c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80"/>
      <c r="DE43" s="80"/>
      <c r="DF43" s="81"/>
      <c r="DG43" s="216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8"/>
      <c r="DU43" s="87"/>
      <c r="DV43" s="216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8"/>
      <c r="EJ43" s="201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80"/>
      <c r="EW43" s="80"/>
      <c r="EX43" s="80"/>
      <c r="EY43" s="81"/>
      <c r="EZ43" s="201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3"/>
      <c r="FO43" s="201">
        <v>60000</v>
      </c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3"/>
      <c r="GC43" s="82"/>
      <c r="GD43" s="201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3"/>
      <c r="GP43" s="82"/>
    </row>
    <row r="44" spans="1:198" s="5" customFormat="1" ht="14.25" customHeight="1">
      <c r="A44" s="35"/>
      <c r="B44" s="169" t="s">
        <v>40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70"/>
      <c r="AY44" s="219"/>
      <c r="AZ44" s="220"/>
      <c r="BA44" s="220"/>
      <c r="BB44" s="220"/>
      <c r="BC44" s="220"/>
      <c r="BD44" s="220"/>
      <c r="BE44" s="220"/>
      <c r="BF44" s="220"/>
      <c r="BG44" s="220"/>
      <c r="BH44" s="50"/>
      <c r="BI44" s="50"/>
      <c r="BJ44" s="50"/>
      <c r="BK44" s="50"/>
      <c r="BL44" s="50"/>
      <c r="BM44" s="51"/>
      <c r="BN44" s="229" t="s">
        <v>217</v>
      </c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1"/>
      <c r="CC44" s="219">
        <v>222</v>
      </c>
      <c r="CD44" s="220"/>
      <c r="CE44" s="220"/>
      <c r="CF44" s="220"/>
      <c r="CG44" s="220"/>
      <c r="CH44" s="220"/>
      <c r="CI44" s="220"/>
      <c r="CJ44" s="50"/>
      <c r="CK44" s="50"/>
      <c r="CL44" s="50"/>
      <c r="CM44" s="66"/>
      <c r="CN44" s="66"/>
      <c r="CO44" s="66"/>
      <c r="CP44" s="66"/>
      <c r="CQ44" s="66"/>
      <c r="CR44" s="201">
        <f aca="true" t="shared" si="2" ref="CR44:CR49">DG44+DV44+EJ44+EZ44+FO44</f>
        <v>0</v>
      </c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80"/>
      <c r="DE44" s="80"/>
      <c r="DF44" s="81"/>
      <c r="DG44" s="216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8"/>
      <c r="DU44" s="87"/>
      <c r="DV44" s="216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8"/>
      <c r="EJ44" s="201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80"/>
      <c r="EW44" s="80"/>
      <c r="EX44" s="80"/>
      <c r="EY44" s="81"/>
      <c r="EZ44" s="201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3"/>
      <c r="FO44" s="201">
        <v>0</v>
      </c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3"/>
      <c r="GC44" s="82"/>
      <c r="GD44" s="201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3"/>
      <c r="GP44" s="82"/>
    </row>
    <row r="45" spans="1:198" s="5" customFormat="1" ht="14.25" customHeight="1">
      <c r="A45" s="35"/>
      <c r="B45" s="169" t="s">
        <v>41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70"/>
      <c r="AY45" s="219"/>
      <c r="AZ45" s="220"/>
      <c r="BA45" s="220"/>
      <c r="BB45" s="220"/>
      <c r="BC45" s="220"/>
      <c r="BD45" s="220"/>
      <c r="BE45" s="220"/>
      <c r="BF45" s="220"/>
      <c r="BG45" s="220"/>
      <c r="BH45" s="50"/>
      <c r="BI45" s="50"/>
      <c r="BJ45" s="50"/>
      <c r="BK45" s="50"/>
      <c r="BL45" s="50"/>
      <c r="BM45" s="51"/>
      <c r="BN45" s="229" t="s">
        <v>217</v>
      </c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1"/>
      <c r="CC45" s="219">
        <v>223</v>
      </c>
      <c r="CD45" s="220"/>
      <c r="CE45" s="220"/>
      <c r="CF45" s="220"/>
      <c r="CG45" s="220"/>
      <c r="CH45" s="220"/>
      <c r="CI45" s="220"/>
      <c r="CJ45" s="50"/>
      <c r="CK45" s="50"/>
      <c r="CL45" s="50"/>
      <c r="CM45" s="66"/>
      <c r="CN45" s="66"/>
      <c r="CO45" s="66"/>
      <c r="CP45" s="66"/>
      <c r="CQ45" s="66"/>
      <c r="CR45" s="201">
        <f t="shared" si="2"/>
        <v>2392000</v>
      </c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80"/>
      <c r="DE45" s="80"/>
      <c r="DF45" s="81"/>
      <c r="DG45" s="216">
        <v>1588000</v>
      </c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8"/>
      <c r="DU45" s="87"/>
      <c r="DV45" s="216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8"/>
      <c r="EJ45" s="201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80"/>
      <c r="EW45" s="80"/>
      <c r="EX45" s="80"/>
      <c r="EY45" s="81"/>
      <c r="EZ45" s="201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3"/>
      <c r="FO45" s="201">
        <v>804000</v>
      </c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3"/>
      <c r="GC45" s="82"/>
      <c r="GD45" s="201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3"/>
      <c r="GP45" s="82"/>
    </row>
    <row r="46" spans="1:198" s="5" customFormat="1" ht="14.25" customHeight="1">
      <c r="A46" s="35"/>
      <c r="B46" s="169" t="s">
        <v>42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219"/>
      <c r="AZ46" s="220"/>
      <c r="BA46" s="220"/>
      <c r="BB46" s="220"/>
      <c r="BC46" s="220"/>
      <c r="BD46" s="220"/>
      <c r="BE46" s="220"/>
      <c r="BF46" s="220"/>
      <c r="BG46" s="220"/>
      <c r="BH46" s="50"/>
      <c r="BI46" s="50"/>
      <c r="BJ46" s="50"/>
      <c r="BK46" s="50"/>
      <c r="BL46" s="50"/>
      <c r="BM46" s="51"/>
      <c r="BN46" s="229" t="s">
        <v>217</v>
      </c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1"/>
      <c r="CC46" s="219">
        <v>225</v>
      </c>
      <c r="CD46" s="220"/>
      <c r="CE46" s="220"/>
      <c r="CF46" s="220"/>
      <c r="CG46" s="220"/>
      <c r="CH46" s="220"/>
      <c r="CI46" s="220"/>
      <c r="CJ46" s="50"/>
      <c r="CK46" s="50"/>
      <c r="CL46" s="50"/>
      <c r="CM46" s="66"/>
      <c r="CN46" s="66"/>
      <c r="CO46" s="66"/>
      <c r="CP46" s="66"/>
      <c r="CQ46" s="66"/>
      <c r="CR46" s="201">
        <f t="shared" si="2"/>
        <v>252000</v>
      </c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80"/>
      <c r="DE46" s="80"/>
      <c r="DF46" s="81"/>
      <c r="DG46" s="216">
        <v>1000</v>
      </c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8"/>
      <c r="DU46" s="87"/>
      <c r="DV46" s="216">
        <v>1000</v>
      </c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8"/>
      <c r="EJ46" s="201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80"/>
      <c r="EW46" s="80"/>
      <c r="EX46" s="80"/>
      <c r="EY46" s="81"/>
      <c r="EZ46" s="201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3"/>
      <c r="FO46" s="201">
        <v>250000</v>
      </c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3"/>
      <c r="GC46" s="82"/>
      <c r="GD46" s="201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3"/>
      <c r="GP46" s="82"/>
    </row>
    <row r="47" spans="1:198" s="5" customFormat="1" ht="14.25" customHeight="1">
      <c r="A47" s="35"/>
      <c r="B47" s="169" t="s">
        <v>43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70"/>
      <c r="AY47" s="219"/>
      <c r="AZ47" s="220"/>
      <c r="BA47" s="220"/>
      <c r="BB47" s="220"/>
      <c r="BC47" s="220"/>
      <c r="BD47" s="220"/>
      <c r="BE47" s="220"/>
      <c r="BF47" s="220"/>
      <c r="BG47" s="220"/>
      <c r="BH47" s="50"/>
      <c r="BI47" s="50"/>
      <c r="BJ47" s="50"/>
      <c r="BK47" s="50"/>
      <c r="BL47" s="50"/>
      <c r="BM47" s="51"/>
      <c r="BN47" s="229" t="s">
        <v>217</v>
      </c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1"/>
      <c r="CC47" s="219">
        <v>226</v>
      </c>
      <c r="CD47" s="220"/>
      <c r="CE47" s="220"/>
      <c r="CF47" s="220"/>
      <c r="CG47" s="220"/>
      <c r="CH47" s="220"/>
      <c r="CI47" s="220"/>
      <c r="CJ47" s="50"/>
      <c r="CK47" s="50"/>
      <c r="CL47" s="50"/>
      <c r="CM47" s="66"/>
      <c r="CN47" s="66"/>
      <c r="CO47" s="66"/>
      <c r="CP47" s="66"/>
      <c r="CQ47" s="66"/>
      <c r="CR47" s="201">
        <f t="shared" si="2"/>
        <v>642000</v>
      </c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80"/>
      <c r="DE47" s="80"/>
      <c r="DF47" s="81"/>
      <c r="DG47" s="216">
        <v>1000</v>
      </c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8"/>
      <c r="DU47" s="87"/>
      <c r="DV47" s="216">
        <v>1000</v>
      </c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8"/>
      <c r="EJ47" s="201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80"/>
      <c r="EW47" s="80"/>
      <c r="EX47" s="80"/>
      <c r="EY47" s="81"/>
      <c r="EZ47" s="201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3"/>
      <c r="FO47" s="201">
        <v>640000</v>
      </c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3"/>
      <c r="GC47" s="82"/>
      <c r="GD47" s="201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3"/>
      <c r="GP47" s="82"/>
    </row>
    <row r="48" spans="1:198" s="5" customFormat="1" ht="14.25" customHeight="1">
      <c r="A48" s="35"/>
      <c r="B48" s="169" t="s">
        <v>216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70"/>
      <c r="AY48" s="219"/>
      <c r="AZ48" s="220"/>
      <c r="BA48" s="220"/>
      <c r="BB48" s="220"/>
      <c r="BC48" s="220"/>
      <c r="BD48" s="220"/>
      <c r="BE48" s="220"/>
      <c r="BF48" s="220"/>
      <c r="BG48" s="220"/>
      <c r="BH48" s="50"/>
      <c r="BI48" s="50"/>
      <c r="BJ48" s="50"/>
      <c r="BK48" s="50"/>
      <c r="BL48" s="50"/>
      <c r="BM48" s="51"/>
      <c r="BN48" s="229" t="s">
        <v>217</v>
      </c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1"/>
      <c r="CC48" s="219">
        <v>290</v>
      </c>
      <c r="CD48" s="220"/>
      <c r="CE48" s="220"/>
      <c r="CF48" s="220"/>
      <c r="CG48" s="220"/>
      <c r="CH48" s="220"/>
      <c r="CI48" s="220"/>
      <c r="CJ48" s="50"/>
      <c r="CK48" s="50"/>
      <c r="CL48" s="50"/>
      <c r="CM48" s="66"/>
      <c r="CN48" s="66"/>
      <c r="CO48" s="66"/>
      <c r="CP48" s="66"/>
      <c r="CQ48" s="66"/>
      <c r="CR48" s="201">
        <f t="shared" si="2"/>
        <v>0</v>
      </c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80"/>
      <c r="DE48" s="80"/>
      <c r="DF48" s="81"/>
      <c r="DG48" s="216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8"/>
      <c r="DU48" s="87"/>
      <c r="DV48" s="216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8"/>
      <c r="EJ48" s="201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80"/>
      <c r="EW48" s="80"/>
      <c r="EX48" s="80"/>
      <c r="EY48" s="81"/>
      <c r="EZ48" s="201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3"/>
      <c r="FO48" s="201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3"/>
      <c r="GC48" s="82"/>
      <c r="GD48" s="201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3"/>
      <c r="GP48" s="82"/>
    </row>
    <row r="49" spans="1:198" s="5" customFormat="1" ht="14.25" customHeight="1">
      <c r="A49" s="35"/>
      <c r="B49" s="169" t="s">
        <v>45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219"/>
      <c r="AZ49" s="220"/>
      <c r="BA49" s="220"/>
      <c r="BB49" s="220"/>
      <c r="BC49" s="220"/>
      <c r="BD49" s="220"/>
      <c r="BE49" s="220"/>
      <c r="BF49" s="220"/>
      <c r="BG49" s="220"/>
      <c r="BH49" s="50"/>
      <c r="BI49" s="50"/>
      <c r="BJ49" s="50"/>
      <c r="BK49" s="50"/>
      <c r="BL49" s="50"/>
      <c r="BM49" s="51"/>
      <c r="BN49" s="229" t="s">
        <v>217</v>
      </c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1"/>
      <c r="CC49" s="219">
        <v>310</v>
      </c>
      <c r="CD49" s="220"/>
      <c r="CE49" s="220"/>
      <c r="CF49" s="220"/>
      <c r="CG49" s="220"/>
      <c r="CH49" s="220"/>
      <c r="CI49" s="220"/>
      <c r="CJ49" s="50"/>
      <c r="CK49" s="50"/>
      <c r="CL49" s="50"/>
      <c r="CM49" s="66"/>
      <c r="CN49" s="66"/>
      <c r="CO49" s="66"/>
      <c r="CP49" s="66"/>
      <c r="CQ49" s="66"/>
      <c r="CR49" s="201">
        <f t="shared" si="2"/>
        <v>332000</v>
      </c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80"/>
      <c r="DE49" s="80"/>
      <c r="DF49" s="81"/>
      <c r="DG49" s="216">
        <v>1000</v>
      </c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8"/>
      <c r="DU49" s="87"/>
      <c r="DV49" s="216">
        <v>1000</v>
      </c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8"/>
      <c r="EJ49" s="201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80"/>
      <c r="EW49" s="80"/>
      <c r="EX49" s="80"/>
      <c r="EY49" s="81"/>
      <c r="EZ49" s="201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3"/>
      <c r="FO49" s="201">
        <v>330000</v>
      </c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3"/>
      <c r="GC49" s="82"/>
      <c r="GD49" s="201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3"/>
      <c r="GP49" s="82"/>
    </row>
    <row r="50" spans="1:198" s="5" customFormat="1" ht="30" customHeight="1">
      <c r="A50" s="35"/>
      <c r="B50" s="169" t="s">
        <v>228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70"/>
      <c r="AY50" s="219"/>
      <c r="AZ50" s="220"/>
      <c r="BA50" s="220"/>
      <c r="BB50" s="220"/>
      <c r="BC50" s="220"/>
      <c r="BD50" s="220"/>
      <c r="BE50" s="220"/>
      <c r="BF50" s="220"/>
      <c r="BG50" s="220"/>
      <c r="BH50" s="50"/>
      <c r="BI50" s="50"/>
      <c r="BJ50" s="50"/>
      <c r="BK50" s="50"/>
      <c r="BL50" s="50"/>
      <c r="BM50" s="51"/>
      <c r="BN50" s="229" t="s">
        <v>217</v>
      </c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1"/>
      <c r="CC50" s="219">
        <v>343</v>
      </c>
      <c r="CD50" s="220"/>
      <c r="CE50" s="220"/>
      <c r="CF50" s="220"/>
      <c r="CG50" s="220"/>
      <c r="CH50" s="220"/>
      <c r="CI50" s="220"/>
      <c r="CJ50" s="220"/>
      <c r="CK50" s="66"/>
      <c r="CL50" s="66"/>
      <c r="CM50" s="66"/>
      <c r="CN50" s="66"/>
      <c r="CO50" s="66"/>
      <c r="CP50" s="66"/>
      <c r="CQ50" s="66"/>
      <c r="CR50" s="201">
        <f>DG50+DV50+EZ50+FO50</f>
        <v>170000</v>
      </c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80"/>
      <c r="DE50" s="80"/>
      <c r="DF50" s="81"/>
      <c r="DG50" s="232">
        <v>0</v>
      </c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4"/>
      <c r="DU50" s="100"/>
      <c r="DV50" s="232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4"/>
      <c r="EJ50" s="201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80"/>
      <c r="EX50" s="80"/>
      <c r="EY50" s="81"/>
      <c r="EZ50" s="201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3"/>
      <c r="FO50" s="201">
        <v>170000</v>
      </c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3"/>
      <c r="GC50" s="82"/>
      <c r="GD50" s="201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3"/>
      <c r="GP50" s="82"/>
    </row>
    <row r="51" spans="1:198" s="5" customFormat="1" ht="16.5" customHeight="1">
      <c r="A51" s="235" t="s">
        <v>229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  <c r="AY51" s="219"/>
      <c r="AZ51" s="220"/>
      <c r="BA51" s="220"/>
      <c r="BB51" s="220"/>
      <c r="BC51" s="220"/>
      <c r="BD51" s="220"/>
      <c r="BE51" s="220"/>
      <c r="BF51" s="220"/>
      <c r="BG51" s="220"/>
      <c r="BH51" s="50"/>
      <c r="BI51" s="50"/>
      <c r="BJ51" s="50"/>
      <c r="BK51" s="50"/>
      <c r="BL51" s="50"/>
      <c r="BM51" s="51"/>
      <c r="BN51" s="229" t="s">
        <v>217</v>
      </c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1"/>
      <c r="CC51" s="219">
        <v>344</v>
      </c>
      <c r="CD51" s="220"/>
      <c r="CE51" s="220"/>
      <c r="CF51" s="220"/>
      <c r="CG51" s="220"/>
      <c r="CH51" s="220"/>
      <c r="CI51" s="220"/>
      <c r="CJ51" s="220"/>
      <c r="CK51" s="66"/>
      <c r="CL51" s="66"/>
      <c r="CM51" s="66"/>
      <c r="CN51" s="66"/>
      <c r="CO51" s="66"/>
      <c r="CP51" s="66"/>
      <c r="CQ51" s="66"/>
      <c r="CR51" s="201">
        <f>DG51+DV51+EZ51+FO51</f>
        <v>22000</v>
      </c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80"/>
      <c r="DE51" s="80"/>
      <c r="DF51" s="81"/>
      <c r="DG51" s="232">
        <v>6000</v>
      </c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4"/>
      <c r="DU51" s="100"/>
      <c r="DV51" s="232">
        <v>1000</v>
      </c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4"/>
      <c r="EJ51" s="201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80"/>
      <c r="EW51" s="80"/>
      <c r="EX51" s="80"/>
      <c r="EY51" s="81"/>
      <c r="EZ51" s="201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3"/>
      <c r="FO51" s="201">
        <v>15000</v>
      </c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81"/>
      <c r="GC51" s="82"/>
      <c r="GD51" s="201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3"/>
      <c r="GP51" s="81"/>
    </row>
    <row r="52" spans="1:198" s="5" customFormat="1" ht="31.5" customHeight="1">
      <c r="A52" s="35"/>
      <c r="B52" s="169" t="s">
        <v>230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0"/>
      <c r="AY52" s="219"/>
      <c r="AZ52" s="220"/>
      <c r="BA52" s="220"/>
      <c r="BB52" s="220"/>
      <c r="BC52" s="220"/>
      <c r="BD52" s="220"/>
      <c r="BE52" s="220"/>
      <c r="BF52" s="220"/>
      <c r="BG52" s="220"/>
      <c r="BH52" s="50"/>
      <c r="BI52" s="50"/>
      <c r="BJ52" s="50"/>
      <c r="BK52" s="50"/>
      <c r="BL52" s="50"/>
      <c r="BM52" s="51"/>
      <c r="BN52" s="229" t="s">
        <v>217</v>
      </c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1"/>
      <c r="CC52" s="219">
        <v>346</v>
      </c>
      <c r="CD52" s="220"/>
      <c r="CE52" s="220"/>
      <c r="CF52" s="220"/>
      <c r="CG52" s="220"/>
      <c r="CH52" s="220"/>
      <c r="CI52" s="220"/>
      <c r="CJ52" s="220"/>
      <c r="CK52" s="66"/>
      <c r="CL52" s="66"/>
      <c r="CM52" s="66"/>
      <c r="CN52" s="66"/>
      <c r="CO52" s="66"/>
      <c r="CP52" s="66"/>
      <c r="CQ52" s="66"/>
      <c r="CR52" s="201">
        <f>DG52+DV52+EZ52+FO52</f>
        <v>100000</v>
      </c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80"/>
      <c r="DE52" s="80"/>
      <c r="DF52" s="81"/>
      <c r="DG52" s="232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4"/>
      <c r="DU52" s="100"/>
      <c r="DV52" s="232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4"/>
      <c r="EJ52" s="201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80"/>
      <c r="EW52" s="80"/>
      <c r="EX52" s="80"/>
      <c r="EY52" s="81"/>
      <c r="EZ52" s="201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3"/>
      <c r="FO52" s="312">
        <v>100000</v>
      </c>
      <c r="FP52" s="313"/>
      <c r="FQ52" s="313"/>
      <c r="FR52" s="313"/>
      <c r="FS52" s="313"/>
      <c r="FT52" s="313"/>
      <c r="FU52" s="313"/>
      <c r="FV52" s="313"/>
      <c r="FW52" s="313"/>
      <c r="FX52" s="313"/>
      <c r="FY52" s="313"/>
      <c r="FZ52" s="313"/>
      <c r="GA52" s="313"/>
      <c r="GB52" s="81"/>
      <c r="GC52" s="82"/>
      <c r="GD52" s="201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3"/>
      <c r="GP52" s="81"/>
    </row>
    <row r="53" spans="1:198" s="5" customFormat="1" ht="31.5" customHeight="1">
      <c r="A53" s="226" t="s">
        <v>232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8"/>
      <c r="AY53" s="219"/>
      <c r="AZ53" s="220"/>
      <c r="BA53" s="220"/>
      <c r="BB53" s="220"/>
      <c r="BC53" s="220"/>
      <c r="BD53" s="220"/>
      <c r="BE53" s="220"/>
      <c r="BF53" s="220"/>
      <c r="BG53" s="220"/>
      <c r="BH53" s="50"/>
      <c r="BI53" s="50"/>
      <c r="BJ53" s="50"/>
      <c r="BK53" s="50"/>
      <c r="BL53" s="50"/>
      <c r="BM53" s="51"/>
      <c r="BN53" s="229" t="s">
        <v>217</v>
      </c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1"/>
      <c r="CC53" s="219">
        <v>347</v>
      </c>
      <c r="CD53" s="220"/>
      <c r="CE53" s="220"/>
      <c r="CF53" s="220"/>
      <c r="CG53" s="220"/>
      <c r="CH53" s="220"/>
      <c r="CI53" s="220"/>
      <c r="CJ53" s="50"/>
      <c r="CK53" s="66"/>
      <c r="CL53" s="66"/>
      <c r="CM53" s="66"/>
      <c r="CN53" s="66"/>
      <c r="CO53" s="66"/>
      <c r="CP53" s="66"/>
      <c r="CQ53" s="66"/>
      <c r="CR53" s="201">
        <f>DG53+DV53+EZ53+FO53</f>
        <v>1000</v>
      </c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80"/>
      <c r="DE53" s="80"/>
      <c r="DF53" s="81"/>
      <c r="DG53" s="232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4"/>
      <c r="DU53" s="100"/>
      <c r="DV53" s="232">
        <v>1000</v>
      </c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4"/>
      <c r="EJ53" s="201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80"/>
      <c r="EX53" s="80"/>
      <c r="EY53" s="81"/>
      <c r="EZ53" s="201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3"/>
      <c r="FO53" s="201">
        <v>0</v>
      </c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3"/>
      <c r="GB53" s="80"/>
      <c r="GC53" s="80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3"/>
      <c r="GP53" s="81"/>
    </row>
    <row r="54" spans="1:198" s="5" customFormat="1" ht="32.25" customHeight="1">
      <c r="A54" s="35"/>
      <c r="B54" s="169" t="s">
        <v>231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70"/>
      <c r="AY54" s="101"/>
      <c r="AZ54" s="220"/>
      <c r="BA54" s="220"/>
      <c r="BB54" s="220"/>
      <c r="BC54" s="220"/>
      <c r="BD54" s="220"/>
      <c r="BE54" s="220"/>
      <c r="BF54" s="220"/>
      <c r="BG54" s="220"/>
      <c r="BH54" s="50"/>
      <c r="BI54" s="50"/>
      <c r="BJ54" s="50"/>
      <c r="BK54" s="50"/>
      <c r="BL54" s="50"/>
      <c r="BM54" s="51"/>
      <c r="BN54" s="229" t="s">
        <v>217</v>
      </c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1"/>
      <c r="CC54" s="219">
        <v>349</v>
      </c>
      <c r="CD54" s="220"/>
      <c r="CE54" s="220"/>
      <c r="CF54" s="220"/>
      <c r="CG54" s="220"/>
      <c r="CH54" s="220"/>
      <c r="CI54" s="220"/>
      <c r="CJ54" s="220"/>
      <c r="CK54" s="66"/>
      <c r="CL54" s="66"/>
      <c r="CM54" s="66"/>
      <c r="CN54" s="66"/>
      <c r="CO54" s="66"/>
      <c r="CP54" s="66"/>
      <c r="CQ54" s="66"/>
      <c r="CR54" s="201">
        <f>DG54+DV54+EZ54+FO54</f>
        <v>132000</v>
      </c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80"/>
      <c r="DE54" s="80"/>
      <c r="DF54" s="81"/>
      <c r="DG54" s="232">
        <v>16000</v>
      </c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102"/>
      <c r="DU54" s="100"/>
      <c r="DV54" s="232">
        <v>16000</v>
      </c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4"/>
      <c r="EJ54" s="201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80"/>
      <c r="EW54" s="80"/>
      <c r="EX54" s="80"/>
      <c r="EY54" s="81"/>
      <c r="EZ54" s="201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1">
        <v>100000</v>
      </c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3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81"/>
      <c r="GP54" s="81"/>
    </row>
    <row r="55" spans="1:198" s="5" customFormat="1" ht="15" customHeight="1">
      <c r="A55" s="35"/>
      <c r="B55" s="307" t="s">
        <v>15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8"/>
      <c r="AY55" s="296">
        <v>300</v>
      </c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8"/>
      <c r="BN55" s="293">
        <v>300</v>
      </c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5"/>
      <c r="CC55" s="296"/>
      <c r="CD55" s="297"/>
      <c r="CE55" s="297"/>
      <c r="CF55" s="297"/>
      <c r="CG55" s="297"/>
      <c r="CH55" s="297"/>
      <c r="CI55" s="297"/>
      <c r="CJ55" s="297"/>
      <c r="CK55" s="297"/>
      <c r="CL55" s="297"/>
      <c r="CM55" s="77"/>
      <c r="CN55" s="77"/>
      <c r="CO55" s="77"/>
      <c r="CP55" s="77"/>
      <c r="CQ55" s="77"/>
      <c r="CR55" s="299">
        <f>DG55+DV55+EJ55+EZ55+FO55</f>
        <v>0</v>
      </c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1"/>
      <c r="DG55" s="303">
        <f>DG57+DG58</f>
        <v>0</v>
      </c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5"/>
      <c r="DV55" s="303">
        <f>DV58</f>
        <v>0</v>
      </c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5"/>
      <c r="EJ55" s="299">
        <f>EJ57+EJ58</f>
        <v>0</v>
      </c>
      <c r="EK55" s="300"/>
      <c r="EL55" s="300"/>
      <c r="EM55" s="300"/>
      <c r="EN55" s="300"/>
      <c r="EO55" s="300"/>
      <c r="EP55" s="300"/>
      <c r="EQ55" s="300"/>
      <c r="ER55" s="300"/>
      <c r="ES55" s="300"/>
      <c r="ET55" s="300"/>
      <c r="EU55" s="300"/>
      <c r="EV55" s="300"/>
      <c r="EW55" s="300"/>
      <c r="EX55" s="300"/>
      <c r="EY55" s="301"/>
      <c r="EZ55" s="299">
        <f>EZ57+EZ58</f>
        <v>0</v>
      </c>
      <c r="FA55" s="300"/>
      <c r="FB55" s="300"/>
      <c r="FC55" s="300"/>
      <c r="FD55" s="300"/>
      <c r="FE55" s="300"/>
      <c r="FF55" s="300"/>
      <c r="FG55" s="300"/>
      <c r="FH55" s="300"/>
      <c r="FI55" s="300"/>
      <c r="FJ55" s="300"/>
      <c r="FK55" s="300"/>
      <c r="FL55" s="300"/>
      <c r="FM55" s="300"/>
      <c r="FN55" s="301"/>
      <c r="FO55" s="299">
        <f>FO57+FO58</f>
        <v>0</v>
      </c>
      <c r="FP55" s="300"/>
      <c r="FQ55" s="300"/>
      <c r="FR55" s="300"/>
      <c r="FS55" s="300"/>
      <c r="FT55" s="300"/>
      <c r="FU55" s="300"/>
      <c r="FV55" s="300"/>
      <c r="FW55" s="300"/>
      <c r="FX55" s="300"/>
      <c r="FY55" s="300"/>
      <c r="FZ55" s="300"/>
      <c r="GA55" s="300"/>
      <c r="GB55" s="301"/>
      <c r="GC55" s="299">
        <f>GC57+GC58</f>
        <v>0</v>
      </c>
      <c r="GD55" s="300"/>
      <c r="GE55" s="300"/>
      <c r="GF55" s="300"/>
      <c r="GG55" s="300"/>
      <c r="GH55" s="300"/>
      <c r="GI55" s="300"/>
      <c r="GJ55" s="300"/>
      <c r="GK55" s="300"/>
      <c r="GL55" s="300"/>
      <c r="GM55" s="300"/>
      <c r="GN55" s="300"/>
      <c r="GO55" s="300"/>
      <c r="GP55" s="301"/>
    </row>
    <row r="56" spans="1:198" s="5" customFormat="1" ht="14.25" customHeight="1">
      <c r="A56" s="35"/>
      <c r="B56" s="307" t="s">
        <v>1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8"/>
      <c r="AY56" s="296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8"/>
      <c r="BN56" s="293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5"/>
      <c r="CC56" s="296"/>
      <c r="CD56" s="297"/>
      <c r="CE56" s="297"/>
      <c r="CF56" s="297"/>
      <c r="CG56" s="297"/>
      <c r="CH56" s="297"/>
      <c r="CI56" s="297"/>
      <c r="CJ56" s="297"/>
      <c r="CK56" s="297"/>
      <c r="CL56" s="297"/>
      <c r="CM56" s="77"/>
      <c r="CN56" s="77"/>
      <c r="CO56" s="77"/>
      <c r="CP56" s="77"/>
      <c r="CQ56" s="77"/>
      <c r="CR56" s="299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1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3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5"/>
      <c r="EJ56" s="299"/>
      <c r="EK56" s="300"/>
      <c r="EL56" s="300"/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1"/>
      <c r="EZ56" s="299"/>
      <c r="FA56" s="300"/>
      <c r="FB56" s="300"/>
      <c r="FC56" s="300"/>
      <c r="FD56" s="300"/>
      <c r="FE56" s="300"/>
      <c r="FF56" s="300"/>
      <c r="FG56" s="300"/>
      <c r="FH56" s="300"/>
      <c r="FI56" s="300"/>
      <c r="FJ56" s="300"/>
      <c r="FK56" s="300"/>
      <c r="FL56" s="300"/>
      <c r="FM56" s="300"/>
      <c r="FN56" s="301"/>
      <c r="FO56" s="299"/>
      <c r="FP56" s="300"/>
      <c r="FQ56" s="300"/>
      <c r="FR56" s="300"/>
      <c r="FS56" s="300"/>
      <c r="FT56" s="300"/>
      <c r="FU56" s="300"/>
      <c r="FV56" s="300"/>
      <c r="FW56" s="300"/>
      <c r="FX56" s="300"/>
      <c r="FY56" s="300"/>
      <c r="FZ56" s="300"/>
      <c r="GA56" s="300"/>
      <c r="GB56" s="301"/>
      <c r="GC56" s="306"/>
      <c r="GD56" s="306"/>
      <c r="GE56" s="306"/>
      <c r="GF56" s="306"/>
      <c r="GG56" s="306"/>
      <c r="GH56" s="306"/>
      <c r="GI56" s="306"/>
      <c r="GJ56" s="306"/>
      <c r="GK56" s="306"/>
      <c r="GL56" s="306"/>
      <c r="GM56" s="306"/>
      <c r="GN56" s="306"/>
      <c r="GO56" s="306"/>
      <c r="GP56" s="306"/>
    </row>
    <row r="57" spans="1:198" s="5" customFormat="1" ht="13.5" customHeight="1">
      <c r="A57" s="35"/>
      <c r="B57" s="307" t="s">
        <v>45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8"/>
      <c r="AY57" s="296">
        <v>310</v>
      </c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8"/>
      <c r="BN57" s="293">
        <v>310</v>
      </c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5"/>
      <c r="CC57" s="296"/>
      <c r="CD57" s="297"/>
      <c r="CE57" s="297"/>
      <c r="CF57" s="297"/>
      <c r="CG57" s="297"/>
      <c r="CH57" s="297"/>
      <c r="CI57" s="297"/>
      <c r="CJ57" s="297"/>
      <c r="CK57" s="297"/>
      <c r="CL57" s="297"/>
      <c r="CM57" s="77"/>
      <c r="CN57" s="77"/>
      <c r="CO57" s="77"/>
      <c r="CP57" s="77"/>
      <c r="CQ57" s="77"/>
      <c r="CR57" s="299">
        <f>DG57+DV57+EJ57+EZ57+FO57</f>
        <v>0</v>
      </c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1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3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5"/>
      <c r="EJ57" s="299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1"/>
      <c r="EZ57" s="299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300"/>
      <c r="FL57" s="300"/>
      <c r="FM57" s="300"/>
      <c r="FN57" s="301"/>
      <c r="FO57" s="299"/>
      <c r="FP57" s="300"/>
      <c r="FQ57" s="300"/>
      <c r="FR57" s="300"/>
      <c r="FS57" s="300"/>
      <c r="FT57" s="300"/>
      <c r="FU57" s="300"/>
      <c r="FV57" s="300"/>
      <c r="FW57" s="300"/>
      <c r="FX57" s="300"/>
      <c r="FY57" s="300"/>
      <c r="FZ57" s="300"/>
      <c r="GA57" s="300"/>
      <c r="GB57" s="301"/>
      <c r="GC57" s="306"/>
      <c r="GD57" s="306"/>
      <c r="GE57" s="306"/>
      <c r="GF57" s="306"/>
      <c r="GG57" s="306"/>
      <c r="GH57" s="306"/>
      <c r="GI57" s="306"/>
      <c r="GJ57" s="306"/>
      <c r="GK57" s="306"/>
      <c r="GL57" s="306"/>
      <c r="GM57" s="306"/>
      <c r="GN57" s="306"/>
      <c r="GO57" s="306"/>
      <c r="GP57" s="306"/>
    </row>
    <row r="58" spans="1:198" s="5" customFormat="1" ht="15" customHeight="1">
      <c r="A58" s="35"/>
      <c r="B58" s="307" t="s">
        <v>150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8"/>
      <c r="AY58" s="296">
        <v>320</v>
      </c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8"/>
      <c r="BN58" s="293" t="s">
        <v>151</v>
      </c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5"/>
      <c r="CC58" s="296"/>
      <c r="CD58" s="297"/>
      <c r="CE58" s="297"/>
      <c r="CF58" s="297"/>
      <c r="CG58" s="297"/>
      <c r="CH58" s="297"/>
      <c r="CI58" s="297"/>
      <c r="CJ58" s="297"/>
      <c r="CK58" s="297"/>
      <c r="CL58" s="297"/>
      <c r="CM58" s="77"/>
      <c r="CN58" s="77"/>
      <c r="CO58" s="77"/>
      <c r="CP58" s="77"/>
      <c r="CQ58" s="77"/>
      <c r="CR58" s="299">
        <f>DG58+DV58+EJ58+EZ58+FO58</f>
        <v>0</v>
      </c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1"/>
      <c r="DG58" s="302"/>
      <c r="DH58" s="302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2"/>
      <c r="DT58" s="302"/>
      <c r="DU58" s="302"/>
      <c r="DV58" s="303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5"/>
      <c r="EJ58" s="299"/>
      <c r="EK58" s="300"/>
      <c r="EL58" s="300"/>
      <c r="EM58" s="300"/>
      <c r="EN58" s="300"/>
      <c r="EO58" s="300"/>
      <c r="EP58" s="300"/>
      <c r="EQ58" s="300"/>
      <c r="ER58" s="300"/>
      <c r="ES58" s="300"/>
      <c r="ET58" s="300"/>
      <c r="EU58" s="300"/>
      <c r="EV58" s="300"/>
      <c r="EW58" s="300"/>
      <c r="EX58" s="300"/>
      <c r="EY58" s="301"/>
      <c r="EZ58" s="299"/>
      <c r="FA58" s="300"/>
      <c r="FB58" s="300"/>
      <c r="FC58" s="300"/>
      <c r="FD58" s="300"/>
      <c r="FE58" s="300"/>
      <c r="FF58" s="300"/>
      <c r="FG58" s="300"/>
      <c r="FH58" s="300"/>
      <c r="FI58" s="300"/>
      <c r="FJ58" s="300"/>
      <c r="FK58" s="300"/>
      <c r="FL58" s="300"/>
      <c r="FM58" s="300"/>
      <c r="FN58" s="301"/>
      <c r="FO58" s="299"/>
      <c r="FP58" s="300"/>
      <c r="FQ58" s="300"/>
      <c r="FR58" s="300"/>
      <c r="FS58" s="300"/>
      <c r="FT58" s="300"/>
      <c r="FU58" s="300"/>
      <c r="FV58" s="300"/>
      <c r="FW58" s="300"/>
      <c r="FX58" s="300"/>
      <c r="FY58" s="300"/>
      <c r="FZ58" s="300"/>
      <c r="GA58" s="300"/>
      <c r="GB58" s="301"/>
      <c r="GC58" s="306"/>
      <c r="GD58" s="306"/>
      <c r="GE58" s="306"/>
      <c r="GF58" s="306"/>
      <c r="GG58" s="306"/>
      <c r="GH58" s="306"/>
      <c r="GI58" s="306"/>
      <c r="GJ58" s="306"/>
      <c r="GK58" s="306"/>
      <c r="GL58" s="306"/>
      <c r="GM58" s="306"/>
      <c r="GN58" s="306"/>
      <c r="GO58" s="306"/>
      <c r="GP58" s="306"/>
    </row>
    <row r="59" spans="1:198" s="5" customFormat="1" ht="15" customHeight="1">
      <c r="A59" s="35"/>
      <c r="B59" s="307" t="s">
        <v>152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8"/>
      <c r="AY59" s="296">
        <v>400</v>
      </c>
      <c r="AZ59" s="297"/>
      <c r="BA59" s="297"/>
      <c r="BB59" s="297"/>
      <c r="BC59" s="297"/>
      <c r="BD59" s="297"/>
      <c r="BE59" s="297"/>
      <c r="BF59" s="297"/>
      <c r="BG59" s="297"/>
      <c r="BH59" s="75"/>
      <c r="BI59" s="75"/>
      <c r="BJ59" s="75"/>
      <c r="BK59" s="75"/>
      <c r="BL59" s="75"/>
      <c r="BM59" s="76"/>
      <c r="BN59" s="293" t="s">
        <v>14</v>
      </c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5"/>
      <c r="CC59" s="296"/>
      <c r="CD59" s="297"/>
      <c r="CE59" s="297"/>
      <c r="CF59" s="297"/>
      <c r="CG59" s="297"/>
      <c r="CH59" s="297"/>
      <c r="CI59" s="297"/>
      <c r="CJ59" s="297"/>
      <c r="CK59" s="297"/>
      <c r="CL59" s="297"/>
      <c r="CM59" s="77"/>
      <c r="CN59" s="77"/>
      <c r="CO59" s="77"/>
      <c r="CP59" s="77"/>
      <c r="CQ59" s="77"/>
      <c r="CR59" s="299">
        <f>CR61+CR62</f>
        <v>0</v>
      </c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83"/>
      <c r="DE59" s="83"/>
      <c r="DF59" s="84"/>
      <c r="DG59" s="303">
        <f>DG61+DG62</f>
        <v>0</v>
      </c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5"/>
      <c r="DU59" s="88"/>
      <c r="DV59" s="303">
        <f>DV61+DV62</f>
        <v>0</v>
      </c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5"/>
      <c r="EJ59" s="299">
        <f>EJ61+EJ62</f>
        <v>0</v>
      </c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83"/>
      <c r="EW59" s="83"/>
      <c r="EX59" s="83"/>
      <c r="EY59" s="84"/>
      <c r="EZ59" s="299">
        <f>EZ61+EZ62</f>
        <v>0</v>
      </c>
      <c r="FA59" s="300"/>
      <c r="FB59" s="300"/>
      <c r="FC59" s="300"/>
      <c r="FD59" s="300"/>
      <c r="FE59" s="300"/>
      <c r="FF59" s="300"/>
      <c r="FG59" s="300"/>
      <c r="FH59" s="300"/>
      <c r="FI59" s="300"/>
      <c r="FJ59" s="300"/>
      <c r="FK59" s="300"/>
      <c r="FL59" s="300"/>
      <c r="FM59" s="300"/>
      <c r="FN59" s="301"/>
      <c r="FO59" s="299">
        <f>FO61+FO62</f>
        <v>0</v>
      </c>
      <c r="FP59" s="300"/>
      <c r="FQ59" s="300"/>
      <c r="FR59" s="300"/>
      <c r="FS59" s="300"/>
      <c r="FT59" s="300"/>
      <c r="FU59" s="300"/>
      <c r="FV59" s="300"/>
      <c r="FW59" s="300"/>
      <c r="FX59" s="300"/>
      <c r="FY59" s="300"/>
      <c r="FZ59" s="300"/>
      <c r="GA59" s="300"/>
      <c r="GB59" s="84"/>
      <c r="GC59" s="85"/>
      <c r="GD59" s="299">
        <f>GD61+GD62</f>
        <v>0</v>
      </c>
      <c r="GE59" s="300"/>
      <c r="GF59" s="300"/>
      <c r="GG59" s="300"/>
      <c r="GH59" s="300"/>
      <c r="GI59" s="300"/>
      <c r="GJ59" s="300"/>
      <c r="GK59" s="300"/>
      <c r="GL59" s="300"/>
      <c r="GM59" s="300"/>
      <c r="GN59" s="300"/>
      <c r="GO59" s="301"/>
      <c r="GP59" s="85"/>
    </row>
    <row r="60" spans="1:198" s="5" customFormat="1" ht="15" customHeight="1">
      <c r="A60" s="35"/>
      <c r="B60" s="307" t="s">
        <v>1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8"/>
      <c r="AY60" s="296"/>
      <c r="AZ60" s="297"/>
      <c r="BA60" s="297"/>
      <c r="BB60" s="297"/>
      <c r="BC60" s="297"/>
      <c r="BD60" s="297"/>
      <c r="BE60" s="297"/>
      <c r="BF60" s="297"/>
      <c r="BG60" s="297"/>
      <c r="BH60" s="75"/>
      <c r="BI60" s="75"/>
      <c r="BJ60" s="75"/>
      <c r="BK60" s="75"/>
      <c r="BL60" s="75"/>
      <c r="BM60" s="76"/>
      <c r="BN60" s="293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5"/>
      <c r="CC60" s="296"/>
      <c r="CD60" s="297"/>
      <c r="CE60" s="297"/>
      <c r="CF60" s="297"/>
      <c r="CG60" s="297"/>
      <c r="CH60" s="297"/>
      <c r="CI60" s="297"/>
      <c r="CJ60" s="297"/>
      <c r="CK60" s="297"/>
      <c r="CL60" s="297"/>
      <c r="CM60" s="77"/>
      <c r="CN60" s="77"/>
      <c r="CO60" s="77"/>
      <c r="CP60" s="77"/>
      <c r="CQ60" s="77"/>
      <c r="CR60" s="299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83"/>
      <c r="DE60" s="83"/>
      <c r="DF60" s="84"/>
      <c r="DG60" s="303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5"/>
      <c r="DU60" s="88"/>
      <c r="DV60" s="303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5"/>
      <c r="EJ60" s="299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83"/>
      <c r="EW60" s="83"/>
      <c r="EX60" s="83"/>
      <c r="EY60" s="84"/>
      <c r="EZ60" s="299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1"/>
      <c r="FO60" s="299"/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84"/>
      <c r="GC60" s="85"/>
      <c r="GD60" s="299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1"/>
      <c r="GP60" s="85"/>
    </row>
    <row r="61" spans="1:198" s="5" customFormat="1" ht="15" customHeight="1">
      <c r="A61" s="35"/>
      <c r="B61" s="307" t="s">
        <v>153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8"/>
      <c r="AY61" s="296">
        <v>410</v>
      </c>
      <c r="AZ61" s="297"/>
      <c r="BA61" s="297"/>
      <c r="BB61" s="297"/>
      <c r="BC61" s="297"/>
      <c r="BD61" s="297"/>
      <c r="BE61" s="297"/>
      <c r="BF61" s="297"/>
      <c r="BG61" s="297"/>
      <c r="BH61" s="75"/>
      <c r="BI61" s="75"/>
      <c r="BJ61" s="75"/>
      <c r="BK61" s="75"/>
      <c r="BL61" s="75"/>
      <c r="BM61" s="76"/>
      <c r="BN61" s="293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5"/>
      <c r="CC61" s="296"/>
      <c r="CD61" s="297"/>
      <c r="CE61" s="297"/>
      <c r="CF61" s="297"/>
      <c r="CG61" s="297"/>
      <c r="CH61" s="297"/>
      <c r="CI61" s="297"/>
      <c r="CJ61" s="297"/>
      <c r="CK61" s="297"/>
      <c r="CL61" s="297"/>
      <c r="CM61" s="77"/>
      <c r="CN61" s="77"/>
      <c r="CO61" s="77"/>
      <c r="CP61" s="77"/>
      <c r="CQ61" s="77"/>
      <c r="CR61" s="299">
        <f>DG61+DV61+EJ61+EZ61+FO61</f>
        <v>0</v>
      </c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83"/>
      <c r="DE61" s="83"/>
      <c r="DF61" s="84"/>
      <c r="DG61" s="309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1"/>
      <c r="DU61" s="78"/>
      <c r="DV61" s="309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1"/>
      <c r="EJ61" s="299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83"/>
      <c r="EW61" s="83"/>
      <c r="EX61" s="83"/>
      <c r="EY61" s="84"/>
      <c r="EZ61" s="299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1"/>
      <c r="FO61" s="299"/>
      <c r="FP61" s="300"/>
      <c r="FQ61" s="300"/>
      <c r="FR61" s="300"/>
      <c r="FS61" s="300"/>
      <c r="FT61" s="300"/>
      <c r="FU61" s="300"/>
      <c r="FV61" s="300"/>
      <c r="FW61" s="300"/>
      <c r="FX61" s="300"/>
      <c r="FY61" s="300"/>
      <c r="FZ61" s="300"/>
      <c r="GA61" s="300"/>
      <c r="GB61" s="84"/>
      <c r="GC61" s="85"/>
      <c r="GD61" s="299"/>
      <c r="GE61" s="300"/>
      <c r="GF61" s="300"/>
      <c r="GG61" s="300"/>
      <c r="GH61" s="300"/>
      <c r="GI61" s="300"/>
      <c r="GJ61" s="300"/>
      <c r="GK61" s="300"/>
      <c r="GL61" s="300"/>
      <c r="GM61" s="300"/>
      <c r="GN61" s="300"/>
      <c r="GO61" s="301"/>
      <c r="GP61" s="85"/>
    </row>
    <row r="62" spans="1:198" s="5" customFormat="1" ht="15" customHeight="1">
      <c r="A62" s="35"/>
      <c r="B62" s="307" t="s">
        <v>154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8"/>
      <c r="AY62" s="296">
        <v>420</v>
      </c>
      <c r="AZ62" s="297"/>
      <c r="BA62" s="297"/>
      <c r="BB62" s="297"/>
      <c r="BC62" s="297"/>
      <c r="BD62" s="297"/>
      <c r="BE62" s="297"/>
      <c r="BF62" s="297"/>
      <c r="BG62" s="297"/>
      <c r="BH62" s="75"/>
      <c r="BI62" s="75"/>
      <c r="BJ62" s="75"/>
      <c r="BK62" s="75"/>
      <c r="BL62" s="75"/>
      <c r="BM62" s="76"/>
      <c r="BN62" s="293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5"/>
      <c r="CC62" s="296"/>
      <c r="CD62" s="297"/>
      <c r="CE62" s="297"/>
      <c r="CF62" s="297"/>
      <c r="CG62" s="297"/>
      <c r="CH62" s="297"/>
      <c r="CI62" s="297"/>
      <c r="CJ62" s="297"/>
      <c r="CK62" s="297"/>
      <c r="CL62" s="297"/>
      <c r="CM62" s="77"/>
      <c r="CN62" s="77"/>
      <c r="CO62" s="77"/>
      <c r="CP62" s="77"/>
      <c r="CQ62" s="77"/>
      <c r="CR62" s="299">
        <f>DG62+DV62+EJ62+EZ62+FO62</f>
        <v>0</v>
      </c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83"/>
      <c r="DE62" s="83"/>
      <c r="DF62" s="84"/>
      <c r="DG62" s="309"/>
      <c r="DH62" s="310"/>
      <c r="DI62" s="310"/>
      <c r="DJ62" s="310"/>
      <c r="DK62" s="310"/>
      <c r="DL62" s="310"/>
      <c r="DM62" s="310"/>
      <c r="DN62" s="310"/>
      <c r="DO62" s="310"/>
      <c r="DP62" s="310"/>
      <c r="DQ62" s="310"/>
      <c r="DR62" s="310"/>
      <c r="DS62" s="310"/>
      <c r="DT62" s="311"/>
      <c r="DU62" s="78"/>
      <c r="DV62" s="309"/>
      <c r="DW62" s="310"/>
      <c r="DX62" s="310"/>
      <c r="DY62" s="310"/>
      <c r="DZ62" s="310"/>
      <c r="EA62" s="310"/>
      <c r="EB62" s="310"/>
      <c r="EC62" s="310"/>
      <c r="ED62" s="310"/>
      <c r="EE62" s="310"/>
      <c r="EF62" s="310"/>
      <c r="EG62" s="310"/>
      <c r="EH62" s="310"/>
      <c r="EI62" s="311"/>
      <c r="EJ62" s="299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83"/>
      <c r="EW62" s="83"/>
      <c r="EX62" s="83"/>
      <c r="EY62" s="84"/>
      <c r="EZ62" s="299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  <c r="FL62" s="300"/>
      <c r="FM62" s="300"/>
      <c r="FN62" s="301"/>
      <c r="FO62" s="299"/>
      <c r="FP62" s="300"/>
      <c r="FQ62" s="300"/>
      <c r="FR62" s="300"/>
      <c r="FS62" s="300"/>
      <c r="FT62" s="300"/>
      <c r="FU62" s="300"/>
      <c r="FV62" s="300"/>
      <c r="FW62" s="300"/>
      <c r="FX62" s="300"/>
      <c r="FY62" s="300"/>
      <c r="FZ62" s="300"/>
      <c r="GA62" s="300"/>
      <c r="GB62" s="84"/>
      <c r="GC62" s="85"/>
      <c r="GD62" s="299"/>
      <c r="GE62" s="300"/>
      <c r="GF62" s="300"/>
      <c r="GG62" s="300"/>
      <c r="GH62" s="300"/>
      <c r="GI62" s="300"/>
      <c r="GJ62" s="300"/>
      <c r="GK62" s="300"/>
      <c r="GL62" s="300"/>
      <c r="GM62" s="300"/>
      <c r="GN62" s="300"/>
      <c r="GO62" s="301"/>
      <c r="GP62" s="85"/>
    </row>
    <row r="63" spans="1:198" s="5" customFormat="1" ht="15" customHeight="1">
      <c r="A63" s="35"/>
      <c r="B63" s="307" t="s">
        <v>155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8"/>
      <c r="AY63" s="296">
        <v>500</v>
      </c>
      <c r="AZ63" s="297"/>
      <c r="BA63" s="297"/>
      <c r="BB63" s="297"/>
      <c r="BC63" s="297"/>
      <c r="BD63" s="297"/>
      <c r="BE63" s="297"/>
      <c r="BF63" s="297"/>
      <c r="BG63" s="297"/>
      <c r="BH63" s="75"/>
      <c r="BI63" s="75"/>
      <c r="BJ63" s="75"/>
      <c r="BK63" s="75"/>
      <c r="BL63" s="75"/>
      <c r="BM63" s="76"/>
      <c r="BN63" s="293" t="s">
        <v>14</v>
      </c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5"/>
      <c r="CC63" s="296"/>
      <c r="CD63" s="297"/>
      <c r="CE63" s="297"/>
      <c r="CF63" s="297"/>
      <c r="CG63" s="297"/>
      <c r="CH63" s="297"/>
      <c r="CI63" s="297"/>
      <c r="CJ63" s="297"/>
      <c r="CK63" s="297"/>
      <c r="CL63" s="297"/>
      <c r="CM63" s="77"/>
      <c r="CN63" s="77"/>
      <c r="CO63" s="77"/>
      <c r="CP63" s="77"/>
      <c r="CQ63" s="77"/>
      <c r="CR63" s="299">
        <f>DG63+DV63+EJ63+EZ63+FO63</f>
        <v>0</v>
      </c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83"/>
      <c r="DE63" s="83"/>
      <c r="DF63" s="84"/>
      <c r="DG63" s="309"/>
      <c r="DH63" s="310"/>
      <c r="DI63" s="310"/>
      <c r="DJ63" s="310"/>
      <c r="DK63" s="310"/>
      <c r="DL63" s="310"/>
      <c r="DM63" s="310"/>
      <c r="DN63" s="310"/>
      <c r="DO63" s="310"/>
      <c r="DP63" s="310"/>
      <c r="DQ63" s="310"/>
      <c r="DR63" s="310"/>
      <c r="DS63" s="310"/>
      <c r="DT63" s="311"/>
      <c r="DU63" s="78"/>
      <c r="DV63" s="309"/>
      <c r="DW63" s="310"/>
      <c r="DX63" s="310"/>
      <c r="DY63" s="310"/>
      <c r="DZ63" s="310"/>
      <c r="EA63" s="310"/>
      <c r="EB63" s="310"/>
      <c r="EC63" s="310"/>
      <c r="ED63" s="310"/>
      <c r="EE63" s="310"/>
      <c r="EF63" s="310"/>
      <c r="EG63" s="310"/>
      <c r="EH63" s="310"/>
      <c r="EI63" s="311"/>
      <c r="EJ63" s="299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83"/>
      <c r="EW63" s="83"/>
      <c r="EX63" s="83"/>
      <c r="EY63" s="84"/>
      <c r="EZ63" s="299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1"/>
      <c r="FO63" s="299"/>
      <c r="FP63" s="300"/>
      <c r="FQ63" s="300"/>
      <c r="FR63" s="300"/>
      <c r="FS63" s="300"/>
      <c r="FT63" s="300"/>
      <c r="FU63" s="300"/>
      <c r="FV63" s="300"/>
      <c r="FW63" s="300"/>
      <c r="FX63" s="300"/>
      <c r="FY63" s="300"/>
      <c r="FZ63" s="300"/>
      <c r="GA63" s="300"/>
      <c r="GB63" s="84"/>
      <c r="GC63" s="85"/>
      <c r="GD63" s="299"/>
      <c r="GE63" s="300"/>
      <c r="GF63" s="300"/>
      <c r="GG63" s="300"/>
      <c r="GH63" s="300"/>
      <c r="GI63" s="300"/>
      <c r="GJ63" s="300"/>
      <c r="GK63" s="300"/>
      <c r="GL63" s="300"/>
      <c r="GM63" s="300"/>
      <c r="GN63" s="300"/>
      <c r="GO63" s="301"/>
      <c r="GP63" s="85"/>
    </row>
    <row r="64" spans="1:198" s="5" customFormat="1" ht="15" customHeight="1">
      <c r="A64" s="35"/>
      <c r="B64" s="307" t="s">
        <v>156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8"/>
      <c r="AY64" s="296">
        <v>600</v>
      </c>
      <c r="AZ64" s="297"/>
      <c r="BA64" s="297"/>
      <c r="BB64" s="297"/>
      <c r="BC64" s="297"/>
      <c r="BD64" s="297"/>
      <c r="BE64" s="297"/>
      <c r="BF64" s="297"/>
      <c r="BG64" s="297"/>
      <c r="BH64" s="75"/>
      <c r="BI64" s="75"/>
      <c r="BJ64" s="75"/>
      <c r="BK64" s="75"/>
      <c r="BL64" s="75"/>
      <c r="BM64" s="76"/>
      <c r="BN64" s="293" t="s">
        <v>14</v>
      </c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5"/>
      <c r="CC64" s="296"/>
      <c r="CD64" s="297"/>
      <c r="CE64" s="297"/>
      <c r="CF64" s="297"/>
      <c r="CG64" s="297"/>
      <c r="CH64" s="297"/>
      <c r="CI64" s="297"/>
      <c r="CJ64" s="297"/>
      <c r="CK64" s="297"/>
      <c r="CL64" s="297"/>
      <c r="CM64" s="77"/>
      <c r="CN64" s="77"/>
      <c r="CO64" s="77"/>
      <c r="CP64" s="77"/>
      <c r="CQ64" s="77"/>
      <c r="CR64" s="299">
        <f>DG64+DV64+EJ64+EZ64+FO64</f>
        <v>0</v>
      </c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83"/>
      <c r="DE64" s="83"/>
      <c r="DF64" s="84"/>
      <c r="DG64" s="309"/>
      <c r="DH64" s="310"/>
      <c r="DI64" s="310"/>
      <c r="DJ64" s="310"/>
      <c r="DK64" s="310"/>
      <c r="DL64" s="310"/>
      <c r="DM64" s="310"/>
      <c r="DN64" s="310"/>
      <c r="DO64" s="310"/>
      <c r="DP64" s="310"/>
      <c r="DQ64" s="310"/>
      <c r="DR64" s="310"/>
      <c r="DS64" s="310"/>
      <c r="DT64" s="311"/>
      <c r="DU64" s="78"/>
      <c r="DV64" s="309"/>
      <c r="DW64" s="310"/>
      <c r="DX64" s="310"/>
      <c r="DY64" s="310"/>
      <c r="DZ64" s="310"/>
      <c r="EA64" s="310"/>
      <c r="EB64" s="310"/>
      <c r="EC64" s="310"/>
      <c r="ED64" s="310"/>
      <c r="EE64" s="310"/>
      <c r="EF64" s="310"/>
      <c r="EG64" s="310"/>
      <c r="EH64" s="310"/>
      <c r="EI64" s="311"/>
      <c r="EJ64" s="299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83"/>
      <c r="EW64" s="83"/>
      <c r="EX64" s="83"/>
      <c r="EY64" s="84"/>
      <c r="EZ64" s="299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1"/>
      <c r="FO64" s="299"/>
      <c r="FP64" s="300"/>
      <c r="FQ64" s="300"/>
      <c r="FR64" s="300"/>
      <c r="FS64" s="300"/>
      <c r="FT64" s="300"/>
      <c r="FU64" s="300"/>
      <c r="FV64" s="300"/>
      <c r="FW64" s="300"/>
      <c r="FX64" s="300"/>
      <c r="FY64" s="300"/>
      <c r="FZ64" s="300"/>
      <c r="GA64" s="300"/>
      <c r="GB64" s="84"/>
      <c r="GC64" s="85"/>
      <c r="GD64" s="299"/>
      <c r="GE64" s="300"/>
      <c r="GF64" s="300"/>
      <c r="GG64" s="300"/>
      <c r="GH64" s="300"/>
      <c r="GI64" s="300"/>
      <c r="GJ64" s="300"/>
      <c r="GK64" s="300"/>
      <c r="GL64" s="300"/>
      <c r="GM64" s="300"/>
      <c r="GN64" s="300"/>
      <c r="GO64" s="301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246"/>
      <c r="D67" s="246"/>
      <c r="E67" s="246"/>
      <c r="F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7"/>
      <c r="AC67" s="247"/>
      <c r="AD67" s="247"/>
      <c r="AE67" s="247"/>
      <c r="AF67" s="248"/>
      <c r="AG67" s="248"/>
      <c r="AH67" s="248"/>
      <c r="AI67" s="248"/>
    </row>
    <row r="68" s="41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3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6" t="s">
        <v>244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79" t="s">
        <v>169</v>
      </c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5"/>
    </row>
    <row r="4" spans="1:198" ht="23.2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 t="s">
        <v>130</v>
      </c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 t="s">
        <v>131</v>
      </c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 t="s">
        <v>201</v>
      </c>
      <c r="CD4" s="274"/>
      <c r="CE4" s="274"/>
      <c r="CF4" s="274"/>
      <c r="CG4" s="274"/>
      <c r="CH4" s="274"/>
      <c r="CI4" s="274"/>
      <c r="CJ4" s="274"/>
      <c r="CK4" s="274"/>
      <c r="CL4" s="274"/>
      <c r="CM4" s="69"/>
      <c r="CN4" s="69"/>
      <c r="CO4" s="69"/>
      <c r="CP4" s="69"/>
      <c r="CQ4" s="69"/>
      <c r="CR4" s="321" t="s">
        <v>132</v>
      </c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1"/>
      <c r="GD4" s="321"/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1"/>
      <c r="GP4" s="5"/>
    </row>
    <row r="5" spans="1:198" ht="1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71"/>
      <c r="CN5" s="71"/>
      <c r="CO5" s="71"/>
      <c r="CP5" s="71"/>
      <c r="CQ5" s="71"/>
      <c r="CR5" s="322" t="s">
        <v>27</v>
      </c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  <c r="DG5" s="321" t="s">
        <v>6</v>
      </c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  <c r="GC5" s="321"/>
      <c r="GD5" s="321"/>
      <c r="GE5" s="321"/>
      <c r="GF5" s="321"/>
      <c r="GG5" s="321"/>
      <c r="GH5" s="321"/>
      <c r="GI5" s="321"/>
      <c r="GJ5" s="321"/>
      <c r="GK5" s="321"/>
      <c r="GL5" s="321"/>
      <c r="GM5" s="321"/>
      <c r="GN5" s="321"/>
      <c r="GO5" s="321"/>
      <c r="GP5" s="5"/>
    </row>
    <row r="6" spans="1:198" s="41" customFormat="1" ht="53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72"/>
      <c r="CN6" s="72"/>
      <c r="CO6" s="72"/>
      <c r="CP6" s="72"/>
      <c r="CQ6" s="72"/>
      <c r="CR6" s="325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7"/>
      <c r="DG6" s="274" t="s">
        <v>133</v>
      </c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 t="s">
        <v>135</v>
      </c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 t="s">
        <v>134</v>
      </c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 t="s">
        <v>136</v>
      </c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 t="s">
        <v>137</v>
      </c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47"/>
    </row>
    <row r="7" spans="1:198" s="41" customFormat="1" ht="36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73"/>
      <c r="CN7" s="73"/>
      <c r="CO7" s="73"/>
      <c r="CP7" s="73"/>
      <c r="CQ7" s="73"/>
      <c r="CR7" s="328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30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 t="s">
        <v>138</v>
      </c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317" t="s">
        <v>139</v>
      </c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47"/>
    </row>
    <row r="8" spans="1:198" s="41" customFormat="1" ht="13.5" customHeight="1">
      <c r="A8" s="259">
        <v>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1"/>
      <c r="AY8" s="259">
        <v>2</v>
      </c>
      <c r="AZ8" s="260"/>
      <c r="BA8" s="260"/>
      <c r="BB8" s="260"/>
      <c r="BC8" s="260"/>
      <c r="BD8" s="260"/>
      <c r="BE8" s="260"/>
      <c r="BF8" s="260"/>
      <c r="BG8" s="260"/>
      <c r="BH8" s="44"/>
      <c r="BI8" s="44"/>
      <c r="BJ8" s="44"/>
      <c r="BK8" s="44"/>
      <c r="BL8" s="44"/>
      <c r="BM8" s="45"/>
      <c r="BN8" s="259">
        <v>3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  <c r="CC8" s="259"/>
      <c r="CD8" s="260"/>
      <c r="CE8" s="260"/>
      <c r="CF8" s="260"/>
      <c r="CG8" s="260"/>
      <c r="CH8" s="260"/>
      <c r="CI8" s="260"/>
      <c r="CJ8" s="260"/>
      <c r="CK8" s="260"/>
      <c r="CL8" s="260"/>
      <c r="CM8" s="44"/>
      <c r="CN8" s="44"/>
      <c r="CO8" s="44"/>
      <c r="CP8" s="44"/>
      <c r="CQ8" s="44"/>
      <c r="CR8" s="331">
        <v>4</v>
      </c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3"/>
      <c r="DG8" s="259">
        <v>5</v>
      </c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1"/>
      <c r="DV8" s="274">
        <v>6</v>
      </c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>
        <v>7</v>
      </c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>
        <v>8</v>
      </c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219">
        <v>100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1"/>
      <c r="BN9" s="229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1"/>
      <c r="CC9" s="259"/>
      <c r="CD9" s="260"/>
      <c r="CE9" s="260"/>
      <c r="CF9" s="260"/>
      <c r="CG9" s="260"/>
      <c r="CH9" s="260"/>
      <c r="CI9" s="260"/>
      <c r="CJ9" s="260"/>
      <c r="CK9" s="260"/>
      <c r="CL9" s="260"/>
      <c r="CM9" s="67"/>
      <c r="CN9" s="67"/>
      <c r="CO9" s="67"/>
      <c r="CP9" s="67"/>
      <c r="CQ9" s="67"/>
      <c r="CR9" s="277">
        <f>DG9+DV9+EJ9+EZ9+FO9</f>
        <v>35829000</v>
      </c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32">
        <f>DG11+DG12+DG13+DG14+DG15+DG16+DG17</f>
        <v>32808000</v>
      </c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4"/>
      <c r="DV9" s="265">
        <f>DV11+DV12+DV13+DV14+DV15+DV16+DV17</f>
        <v>21000</v>
      </c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78">
        <f>EJ11+EJ12+EJ13+EJ14+EJ15+EJ16+EJ17</f>
        <v>0</v>
      </c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4"/>
      <c r="EZ9" s="238">
        <f>EZ12+EZ13+EZ14+EZ15+EZ16+EZ17</f>
        <v>0</v>
      </c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40"/>
      <c r="FO9" s="201">
        <f>FO11+FO12+FO13+FO14+FO15+FO16+FO17+FO63</f>
        <v>3000000</v>
      </c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3"/>
      <c r="GC9" s="245">
        <f>SUM(GC11:GP13)</f>
        <v>0</v>
      </c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</row>
    <row r="10" spans="1:198" s="5" customFormat="1" ht="15">
      <c r="A10" s="35"/>
      <c r="B10" s="169" t="s">
        <v>6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70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8"/>
      <c r="BN10" s="249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  <c r="CC10" s="259"/>
      <c r="CD10" s="260"/>
      <c r="CE10" s="260"/>
      <c r="CF10" s="260"/>
      <c r="CG10" s="260"/>
      <c r="CH10" s="260"/>
      <c r="CI10" s="260"/>
      <c r="CJ10" s="260"/>
      <c r="CK10" s="260"/>
      <c r="CL10" s="260"/>
      <c r="CM10" s="68"/>
      <c r="CN10" s="68"/>
      <c r="CO10" s="68"/>
      <c r="CP10" s="68"/>
      <c r="CQ10" s="68"/>
      <c r="CR10" s="318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20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59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1"/>
      <c r="EJ10" s="255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7"/>
      <c r="EZ10" s="242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4"/>
      <c r="FO10" s="242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4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</row>
    <row r="11" spans="1:198" s="5" customFormat="1" ht="15">
      <c r="A11" s="35"/>
      <c r="B11" s="169" t="s">
        <v>141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70"/>
      <c r="AY11" s="266">
        <v>110</v>
      </c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8"/>
      <c r="BN11" s="249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1"/>
      <c r="CC11" s="259"/>
      <c r="CD11" s="260"/>
      <c r="CE11" s="260"/>
      <c r="CF11" s="260"/>
      <c r="CG11" s="260"/>
      <c r="CH11" s="260"/>
      <c r="CI11" s="260"/>
      <c r="CJ11" s="260"/>
      <c r="CK11" s="260"/>
      <c r="CL11" s="260"/>
      <c r="CM11" s="68"/>
      <c r="CN11" s="68"/>
      <c r="CO11" s="68"/>
      <c r="CP11" s="68"/>
      <c r="CQ11" s="68"/>
      <c r="CR11" s="255">
        <f aca="true" t="shared" si="0" ref="CR11:CR17">DG11+DV11+EJ11+EZ11+FO11</f>
        <v>0</v>
      </c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6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59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1"/>
      <c r="EJ11" s="255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7"/>
      <c r="EZ11" s="242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4"/>
      <c r="FO11" s="242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4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</row>
    <row r="12" spans="1:198" s="5" customFormat="1" ht="15">
      <c r="A12" s="35"/>
      <c r="B12" s="169" t="s">
        <v>142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70"/>
      <c r="AY12" s="266">
        <v>120</v>
      </c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8"/>
      <c r="BN12" s="249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  <c r="CC12" s="259"/>
      <c r="CD12" s="260"/>
      <c r="CE12" s="260"/>
      <c r="CF12" s="260"/>
      <c r="CG12" s="260"/>
      <c r="CH12" s="260"/>
      <c r="CI12" s="260"/>
      <c r="CJ12" s="260"/>
      <c r="CK12" s="260"/>
      <c r="CL12" s="260"/>
      <c r="CM12" s="68"/>
      <c r="CN12" s="68"/>
      <c r="CO12" s="68"/>
      <c r="CP12" s="68"/>
      <c r="CQ12" s="68"/>
      <c r="CR12" s="201">
        <f>DG12+DV12+EJ12+EZ12+FO12</f>
        <v>33508000</v>
      </c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3"/>
      <c r="DG12" s="265">
        <v>32808000</v>
      </c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89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1"/>
      <c r="EJ12" s="278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80"/>
      <c r="EZ12" s="238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40"/>
      <c r="FO12" s="201">
        <v>700000</v>
      </c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3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</row>
    <row r="13" spans="1:198" s="5" customFormat="1" ht="28.5" customHeight="1">
      <c r="A13" s="36"/>
      <c r="B13" s="269" t="s">
        <v>144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66">
        <v>130</v>
      </c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8"/>
      <c r="BN13" s="271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3"/>
      <c r="CC13" s="259"/>
      <c r="CD13" s="260"/>
      <c r="CE13" s="260"/>
      <c r="CF13" s="260"/>
      <c r="CG13" s="260"/>
      <c r="CH13" s="260"/>
      <c r="CI13" s="260"/>
      <c r="CJ13" s="260"/>
      <c r="CK13" s="260"/>
      <c r="CL13" s="260"/>
      <c r="CM13" s="70"/>
      <c r="CN13" s="70"/>
      <c r="CO13" s="70"/>
      <c r="CP13" s="70"/>
      <c r="CQ13" s="70"/>
      <c r="CR13" s="278">
        <f t="shared" si="0"/>
        <v>0</v>
      </c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4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89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1"/>
      <c r="EJ13" s="278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80"/>
      <c r="EZ13" s="252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4"/>
      <c r="FO13" s="252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4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</row>
    <row r="14" spans="1:198" s="5" customFormat="1" ht="31.5" customHeight="1">
      <c r="A14" s="35"/>
      <c r="B14" s="169" t="s">
        <v>143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70"/>
      <c r="AY14" s="266">
        <v>140</v>
      </c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8"/>
      <c r="BN14" s="249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1"/>
      <c r="CC14" s="259"/>
      <c r="CD14" s="260"/>
      <c r="CE14" s="260"/>
      <c r="CF14" s="260"/>
      <c r="CG14" s="260"/>
      <c r="CH14" s="260"/>
      <c r="CI14" s="260"/>
      <c r="CJ14" s="260"/>
      <c r="CK14" s="260"/>
      <c r="CL14" s="260"/>
      <c r="CM14" s="68"/>
      <c r="CN14" s="68"/>
      <c r="CO14" s="68"/>
      <c r="CP14" s="68"/>
      <c r="CQ14" s="68"/>
      <c r="CR14" s="278">
        <f t="shared" si="0"/>
        <v>0</v>
      </c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4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89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1"/>
      <c r="EJ14" s="278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80"/>
      <c r="EZ14" s="238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40"/>
      <c r="FO14" s="238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40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</row>
    <row r="15" spans="1:198" s="5" customFormat="1" ht="17.25" customHeight="1">
      <c r="A15" s="35"/>
      <c r="B15" s="169" t="s">
        <v>145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70"/>
      <c r="AY15" s="266">
        <v>150</v>
      </c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8"/>
      <c r="BN15" s="249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1"/>
      <c r="CC15" s="259"/>
      <c r="CD15" s="260"/>
      <c r="CE15" s="260"/>
      <c r="CF15" s="260"/>
      <c r="CG15" s="260"/>
      <c r="CH15" s="260"/>
      <c r="CI15" s="260"/>
      <c r="CJ15" s="260"/>
      <c r="CK15" s="260"/>
      <c r="CL15" s="260"/>
      <c r="CM15" s="68"/>
      <c r="CN15" s="68"/>
      <c r="CO15" s="68"/>
      <c r="CP15" s="68"/>
      <c r="CQ15" s="68"/>
      <c r="CR15" s="201">
        <f t="shared" si="0"/>
        <v>21000</v>
      </c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3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32">
        <v>21000</v>
      </c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4"/>
      <c r="EJ15" s="278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80"/>
      <c r="EZ15" s="238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40"/>
      <c r="FO15" s="238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40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</row>
    <row r="16" spans="1:198" s="5" customFormat="1" ht="15">
      <c r="A16" s="35"/>
      <c r="B16" s="169" t="s">
        <v>146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70"/>
      <c r="AY16" s="266">
        <v>160</v>
      </c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8"/>
      <c r="BN16" s="249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1"/>
      <c r="CC16" s="259"/>
      <c r="CD16" s="260"/>
      <c r="CE16" s="260"/>
      <c r="CF16" s="260"/>
      <c r="CG16" s="260"/>
      <c r="CH16" s="260"/>
      <c r="CI16" s="260"/>
      <c r="CJ16" s="260"/>
      <c r="CK16" s="260"/>
      <c r="CL16" s="260"/>
      <c r="CM16" s="68"/>
      <c r="CN16" s="68"/>
      <c r="CO16" s="68"/>
      <c r="CP16" s="68"/>
      <c r="CQ16" s="68"/>
      <c r="CR16" s="278">
        <f t="shared" si="0"/>
        <v>2300000</v>
      </c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4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89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1"/>
      <c r="EJ16" s="278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80"/>
      <c r="EZ16" s="238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40"/>
      <c r="FO16" s="238">
        <v>2300000</v>
      </c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40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</row>
    <row r="17" spans="1:198" s="5" customFormat="1" ht="15" customHeight="1">
      <c r="A17" s="35"/>
      <c r="B17" s="169" t="s">
        <v>147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70"/>
      <c r="AY17" s="266">
        <v>180</v>
      </c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249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1"/>
      <c r="CC17" s="259"/>
      <c r="CD17" s="260"/>
      <c r="CE17" s="260"/>
      <c r="CF17" s="260"/>
      <c r="CG17" s="260"/>
      <c r="CH17" s="260"/>
      <c r="CI17" s="260"/>
      <c r="CJ17" s="260"/>
      <c r="CK17" s="260"/>
      <c r="CL17" s="260"/>
      <c r="CM17" s="68"/>
      <c r="CN17" s="68"/>
      <c r="CO17" s="68"/>
      <c r="CP17" s="68"/>
      <c r="CQ17" s="68"/>
      <c r="CR17" s="278">
        <f t="shared" si="0"/>
        <v>0</v>
      </c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4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89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1"/>
      <c r="EJ17" s="278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80"/>
      <c r="EZ17" s="238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40"/>
      <c r="FO17" s="238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40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219">
        <v>200</v>
      </c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1"/>
      <c r="BN18" s="229">
        <v>900</v>
      </c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1"/>
      <c r="CC18" s="259"/>
      <c r="CD18" s="260"/>
      <c r="CE18" s="260"/>
      <c r="CF18" s="260"/>
      <c r="CG18" s="260"/>
      <c r="CH18" s="260"/>
      <c r="CI18" s="260"/>
      <c r="CJ18" s="260"/>
      <c r="CK18" s="260"/>
      <c r="CL18" s="260"/>
      <c r="CM18" s="66"/>
      <c r="CN18" s="66"/>
      <c r="CO18" s="66"/>
      <c r="CP18" s="66"/>
      <c r="CQ18" s="66"/>
      <c r="CR18" s="201">
        <f>CR20+CR26+CR29+CR34+CR37+CR41</f>
        <v>35829000</v>
      </c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3"/>
      <c r="DG18" s="232">
        <f>DG20+DG26+DG31+DG41</f>
        <v>32808000</v>
      </c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1"/>
      <c r="DV18" s="232">
        <f>DV20+DV26+DV29+DV34+DU37+DV41</f>
        <v>21000</v>
      </c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1"/>
      <c r="EJ18" s="314">
        <f>EJ20+EJ26+EJ29+EJ34+EJ37+EJ41</f>
        <v>0</v>
      </c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6"/>
      <c r="EZ18" s="238">
        <f>EZ20+EZ26+EZ29+EZ34+EZ37+EZ41</f>
        <v>0</v>
      </c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40"/>
      <c r="FO18" s="201">
        <f>FO20+FO26+FO29+FO41</f>
        <v>3000000</v>
      </c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3"/>
      <c r="GC18" s="286"/>
      <c r="GD18" s="287"/>
      <c r="GE18" s="287"/>
      <c r="GF18" s="287"/>
      <c r="GG18" s="287"/>
      <c r="GH18" s="287"/>
      <c r="GI18" s="287"/>
      <c r="GJ18" s="287"/>
      <c r="GK18" s="287"/>
      <c r="GL18" s="287"/>
      <c r="GM18" s="287"/>
      <c r="GN18" s="287"/>
      <c r="GO18" s="287"/>
      <c r="GP18" s="288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8"/>
      <c r="BN19" s="229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1"/>
      <c r="CC19" s="259"/>
      <c r="CD19" s="260"/>
      <c r="CE19" s="260"/>
      <c r="CF19" s="260"/>
      <c r="CG19" s="260"/>
      <c r="CH19" s="260"/>
      <c r="CI19" s="260"/>
      <c r="CJ19" s="260"/>
      <c r="CK19" s="260"/>
      <c r="CL19" s="260"/>
      <c r="CM19" s="66"/>
      <c r="CN19" s="66"/>
      <c r="CO19" s="66"/>
      <c r="CP19" s="66"/>
      <c r="CQ19" s="66"/>
      <c r="CR19" s="255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7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59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1"/>
      <c r="EJ19" s="255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7"/>
      <c r="EZ19" s="238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40"/>
      <c r="FO19" s="238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40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219">
        <v>210</v>
      </c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1"/>
      <c r="BN20" s="229">
        <v>210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1"/>
      <c r="CC20" s="259"/>
      <c r="CD20" s="260"/>
      <c r="CE20" s="260"/>
      <c r="CF20" s="260"/>
      <c r="CG20" s="260"/>
      <c r="CH20" s="260"/>
      <c r="CI20" s="260"/>
      <c r="CJ20" s="260"/>
      <c r="CK20" s="260"/>
      <c r="CL20" s="260"/>
      <c r="CM20" s="66"/>
      <c r="CN20" s="66"/>
      <c r="CO20" s="66"/>
      <c r="CP20" s="66"/>
      <c r="CQ20" s="66"/>
      <c r="CR20" s="201">
        <f>DG20+DV20+EJ20+EZ20+FO20</f>
        <v>31396000</v>
      </c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3"/>
      <c r="DG20" s="265">
        <f>DG22+DG23+DG24+DG25</f>
        <v>30865000</v>
      </c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334">
        <f>DV22+DV24+DV25</f>
        <v>0</v>
      </c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6"/>
      <c r="EJ20" s="278">
        <f>EJ22+EJ24+EJ25</f>
        <v>0</v>
      </c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4"/>
      <c r="EZ20" s="201">
        <f>EZ22+EZ24+EZ25</f>
        <v>0</v>
      </c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3"/>
      <c r="FO20" s="201">
        <f>FO22+FO23+FO24+FO25</f>
        <v>531000</v>
      </c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3"/>
      <c r="GC20" s="285">
        <f>GC22+GC24+GC25</f>
        <v>0</v>
      </c>
      <c r="GD20" s="285"/>
      <c r="GE20" s="285"/>
      <c r="GF20" s="285"/>
      <c r="GG20" s="285"/>
      <c r="GH20" s="285"/>
      <c r="GI20" s="285"/>
      <c r="GJ20" s="285"/>
      <c r="GK20" s="285"/>
      <c r="GL20" s="285"/>
      <c r="GM20" s="285"/>
      <c r="GN20" s="285"/>
      <c r="GO20" s="285"/>
      <c r="GP20" s="285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219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1"/>
      <c r="BN21" s="229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1"/>
      <c r="CC21" s="259"/>
      <c r="CD21" s="260"/>
      <c r="CE21" s="260"/>
      <c r="CF21" s="260"/>
      <c r="CG21" s="260"/>
      <c r="CH21" s="260"/>
      <c r="CI21" s="260"/>
      <c r="CJ21" s="260"/>
      <c r="CK21" s="260"/>
      <c r="CL21" s="260"/>
      <c r="CM21" s="66"/>
      <c r="CN21" s="66"/>
      <c r="CO21" s="66"/>
      <c r="CP21" s="66"/>
      <c r="CQ21" s="66"/>
      <c r="CR21" s="278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80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89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1"/>
      <c r="EJ21" s="278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80"/>
      <c r="EZ21" s="238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40"/>
      <c r="FO21" s="238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40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</row>
    <row r="22" spans="1:198" s="5" customFormat="1" ht="15">
      <c r="A22" s="35"/>
      <c r="B22" s="169" t="s">
        <v>19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  <c r="AY22" s="219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1"/>
      <c r="BN22" s="229" t="s">
        <v>202</v>
      </c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1"/>
      <c r="CC22" s="219">
        <v>211</v>
      </c>
      <c r="CD22" s="220"/>
      <c r="CE22" s="220"/>
      <c r="CF22" s="220"/>
      <c r="CG22" s="220"/>
      <c r="CH22" s="220"/>
      <c r="CI22" s="220"/>
      <c r="CJ22" s="220"/>
      <c r="CK22" s="220"/>
      <c r="CL22" s="220"/>
      <c r="CM22" s="66"/>
      <c r="CN22" s="66"/>
      <c r="CO22" s="66"/>
      <c r="CP22" s="66"/>
      <c r="CQ22" s="66"/>
      <c r="CR22" s="201">
        <f>DG22+DV22+EJ22+EZ22+FO22</f>
        <v>24098000</v>
      </c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3"/>
      <c r="DG22" s="222">
        <v>23698000</v>
      </c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16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8"/>
      <c r="EJ22" s="201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3"/>
      <c r="EZ22" s="201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3"/>
      <c r="FO22" s="201">
        <v>400000</v>
      </c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3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</row>
    <row r="23" spans="1:198" s="5" customFormat="1" ht="15">
      <c r="A23" s="35"/>
      <c r="B23" s="169" t="s">
        <v>20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70"/>
      <c r="AY23" s="219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1"/>
      <c r="BN23" s="229" t="s">
        <v>203</v>
      </c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1"/>
      <c r="CC23" s="219">
        <v>212</v>
      </c>
      <c r="CD23" s="220"/>
      <c r="CE23" s="220"/>
      <c r="CF23" s="220"/>
      <c r="CG23" s="220"/>
      <c r="CH23" s="220"/>
      <c r="CI23" s="220"/>
      <c r="CJ23" s="220"/>
      <c r="CK23" s="220"/>
      <c r="CL23" s="220"/>
      <c r="CM23" s="66"/>
      <c r="CN23" s="66"/>
      <c r="CO23" s="66"/>
      <c r="CP23" s="66"/>
      <c r="CQ23" s="66"/>
      <c r="CR23" s="201">
        <f>DG23+DV23+EJ23+EZ23+FO23</f>
        <v>10000</v>
      </c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16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8"/>
      <c r="EJ23" s="201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3"/>
      <c r="EZ23" s="201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3"/>
      <c r="FO23" s="201">
        <v>10000</v>
      </c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3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</row>
    <row r="24" spans="1:198" s="5" customFormat="1" ht="29.25" customHeight="1">
      <c r="A24" s="35"/>
      <c r="B24" s="169" t="s">
        <v>234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219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1"/>
      <c r="BN24" s="229" t="s">
        <v>203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1"/>
      <c r="CC24" s="219">
        <v>266</v>
      </c>
      <c r="CD24" s="220"/>
      <c r="CE24" s="220"/>
      <c r="CF24" s="220"/>
      <c r="CG24" s="220"/>
      <c r="CH24" s="220"/>
      <c r="CI24" s="220"/>
      <c r="CJ24" s="220"/>
      <c r="CK24" s="220"/>
      <c r="CL24" s="220"/>
      <c r="CM24" s="66"/>
      <c r="CN24" s="66"/>
      <c r="CO24" s="66"/>
      <c r="CP24" s="66"/>
      <c r="CQ24" s="66"/>
      <c r="CR24" s="201">
        <f>DG24+DV24+EJ24+EZ24+FO24</f>
        <v>10000</v>
      </c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3"/>
      <c r="DG24" s="222">
        <v>10000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16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8"/>
      <c r="EJ24" s="201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3"/>
      <c r="EZ24" s="201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3"/>
      <c r="FO24" s="201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3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</row>
    <row r="25" spans="1:198" s="5" customFormat="1" ht="15">
      <c r="A25" s="35"/>
      <c r="B25" s="169" t="s">
        <v>29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0"/>
      <c r="AY25" s="219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1"/>
      <c r="BN25" s="229" t="s">
        <v>204</v>
      </c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1"/>
      <c r="CC25" s="219">
        <v>213</v>
      </c>
      <c r="CD25" s="220"/>
      <c r="CE25" s="220"/>
      <c r="CF25" s="220"/>
      <c r="CG25" s="220"/>
      <c r="CH25" s="220"/>
      <c r="CI25" s="220"/>
      <c r="CJ25" s="220"/>
      <c r="CK25" s="220"/>
      <c r="CL25" s="220"/>
      <c r="CM25" s="66"/>
      <c r="CN25" s="66"/>
      <c r="CO25" s="66"/>
      <c r="CP25" s="66"/>
      <c r="CQ25" s="66"/>
      <c r="CR25" s="201">
        <f>DG25+DV25+EJ25+EZ25+FO25</f>
        <v>7278000</v>
      </c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  <c r="DG25" s="216">
        <v>7157000</v>
      </c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8"/>
      <c r="DV25" s="216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8"/>
      <c r="EJ25" s="201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3"/>
      <c r="EZ25" s="201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3"/>
      <c r="FO25" s="201">
        <v>121000</v>
      </c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3"/>
      <c r="GC25" s="201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3"/>
    </row>
    <row r="26" spans="1:198" s="5" customFormat="1" ht="15" customHeight="1">
      <c r="A26" s="35"/>
      <c r="B26" s="174" t="s">
        <v>21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219">
        <v>220</v>
      </c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1"/>
      <c r="BN26" s="229">
        <v>220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1"/>
      <c r="CC26" s="259"/>
      <c r="CD26" s="260"/>
      <c r="CE26" s="260"/>
      <c r="CF26" s="260"/>
      <c r="CG26" s="260"/>
      <c r="CH26" s="260"/>
      <c r="CI26" s="260"/>
      <c r="CJ26" s="260"/>
      <c r="CK26" s="260"/>
      <c r="CL26" s="260"/>
      <c r="CM26" s="66"/>
      <c r="CN26" s="66"/>
      <c r="CO26" s="66"/>
      <c r="CP26" s="66"/>
      <c r="CQ26" s="66"/>
      <c r="CR26" s="201">
        <f>CR28</f>
        <v>0</v>
      </c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3"/>
      <c r="DG26" s="222">
        <f>DG28</f>
        <v>0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16">
        <f>DV28</f>
        <v>0</v>
      </c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8"/>
      <c r="EJ26" s="201">
        <f>EJ28</f>
        <v>0</v>
      </c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3"/>
      <c r="EZ26" s="201">
        <f>EZ28</f>
        <v>0</v>
      </c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3"/>
      <c r="FO26" s="201">
        <f>FO28</f>
        <v>0</v>
      </c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3"/>
      <c r="GC26" s="284">
        <f>GC28+GC29+GC30+GC31+GC32+GC33</f>
        <v>0</v>
      </c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</row>
    <row r="27" spans="1:198" s="5" customFormat="1" ht="15">
      <c r="A27" s="35"/>
      <c r="B27" s="174" t="s">
        <v>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219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1"/>
      <c r="BN27" s="229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1"/>
      <c r="CC27" s="259"/>
      <c r="CD27" s="260"/>
      <c r="CE27" s="260"/>
      <c r="CF27" s="260"/>
      <c r="CG27" s="260"/>
      <c r="CH27" s="260"/>
      <c r="CI27" s="260"/>
      <c r="CJ27" s="260"/>
      <c r="CK27" s="260"/>
      <c r="CL27" s="260"/>
      <c r="CM27" s="66"/>
      <c r="CN27" s="66"/>
      <c r="CO27" s="66"/>
      <c r="CP27" s="66"/>
      <c r="CQ27" s="66"/>
      <c r="CR27" s="262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4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337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9"/>
      <c r="EJ27" s="262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4"/>
      <c r="EZ27" s="262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4"/>
      <c r="FO27" s="262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4"/>
      <c r="GC27" s="285"/>
      <c r="GD27" s="285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85"/>
      <c r="GP27" s="285"/>
    </row>
    <row r="28" spans="1:198" s="5" customFormat="1" ht="15" customHeight="1">
      <c r="A28" s="35"/>
      <c r="B28" s="169" t="s">
        <v>44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70"/>
      <c r="AY28" s="219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1"/>
      <c r="BN28" s="229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1"/>
      <c r="CC28" s="219">
        <v>262</v>
      </c>
      <c r="CD28" s="220"/>
      <c r="CE28" s="220"/>
      <c r="CF28" s="220"/>
      <c r="CG28" s="220"/>
      <c r="CH28" s="220"/>
      <c r="CI28" s="220"/>
      <c r="CJ28" s="220"/>
      <c r="CK28" s="220"/>
      <c r="CL28" s="220"/>
      <c r="CM28" s="66"/>
      <c r="CN28" s="66"/>
      <c r="CO28" s="66"/>
      <c r="CP28" s="66"/>
      <c r="CQ28" s="66"/>
      <c r="CR28" s="201">
        <f aca="true" t="shared" si="1" ref="CR28:CR33">DG28+DV28+EJ28+EZ28+FO28</f>
        <v>0</v>
      </c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3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16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01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3"/>
      <c r="EZ28" s="201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3"/>
      <c r="FO28" s="201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3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</row>
    <row r="29" spans="1:198" s="5" customFormat="1" ht="15" customHeight="1">
      <c r="A29" s="35"/>
      <c r="B29" s="174" t="s">
        <v>205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219">
        <v>230</v>
      </c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1"/>
      <c r="BN29" s="229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1"/>
      <c r="CC29" s="219"/>
      <c r="CD29" s="220"/>
      <c r="CE29" s="220"/>
      <c r="CF29" s="220"/>
      <c r="CG29" s="220"/>
      <c r="CH29" s="220"/>
      <c r="CI29" s="220"/>
      <c r="CJ29" s="220"/>
      <c r="CK29" s="220"/>
      <c r="CL29" s="220"/>
      <c r="CM29" s="66"/>
      <c r="CN29" s="66"/>
      <c r="CO29" s="66"/>
      <c r="CP29" s="66"/>
      <c r="CQ29" s="66"/>
      <c r="CR29" s="201">
        <f t="shared" si="1"/>
        <v>330000</v>
      </c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3"/>
      <c r="DG29" s="222">
        <f>DG31+DG32+DG33</f>
        <v>330000</v>
      </c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16">
        <f>DV31+DV32+DV33</f>
        <v>0</v>
      </c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8"/>
      <c r="EJ29" s="201">
        <f>EJ31+EJ32+EJ33</f>
        <v>0</v>
      </c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3"/>
      <c r="EZ29" s="201">
        <f>EZ31+EZ32+EZ33</f>
        <v>0</v>
      </c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3"/>
      <c r="FO29" s="201">
        <f>FO31+FO32+FO33</f>
        <v>0</v>
      </c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3"/>
      <c r="GC29" s="284">
        <f>GC31+GC32+GC33</f>
        <v>0</v>
      </c>
      <c r="GD29" s="285"/>
      <c r="GE29" s="285"/>
      <c r="GF29" s="285"/>
      <c r="GG29" s="285"/>
      <c r="GH29" s="285"/>
      <c r="GI29" s="285"/>
      <c r="GJ29" s="285"/>
      <c r="GK29" s="285"/>
      <c r="GL29" s="285"/>
      <c r="GM29" s="285"/>
      <c r="GN29" s="285"/>
      <c r="GO29" s="285"/>
      <c r="GP29" s="285"/>
    </row>
    <row r="30" spans="1:198" s="5" customFormat="1" ht="15" customHeight="1">
      <c r="A30" s="35"/>
      <c r="B30" s="174" t="s">
        <v>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5"/>
      <c r="AY30" s="219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1"/>
      <c r="BN30" s="229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1"/>
      <c r="CC30" s="219"/>
      <c r="CD30" s="220"/>
      <c r="CE30" s="220"/>
      <c r="CF30" s="220"/>
      <c r="CG30" s="220"/>
      <c r="CH30" s="220"/>
      <c r="CI30" s="220"/>
      <c r="CJ30" s="220"/>
      <c r="CK30" s="220"/>
      <c r="CL30" s="220"/>
      <c r="CM30" s="66"/>
      <c r="CN30" s="66"/>
      <c r="CO30" s="66"/>
      <c r="CP30" s="66"/>
      <c r="CQ30" s="66"/>
      <c r="CR30" s="201">
        <f t="shared" si="1"/>
        <v>0</v>
      </c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3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16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8"/>
      <c r="EJ30" s="201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3"/>
      <c r="EZ30" s="201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3"/>
      <c r="FO30" s="201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3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</row>
    <row r="31" spans="1:198" s="5" customFormat="1" ht="15" customHeight="1">
      <c r="A31" s="35"/>
      <c r="B31" s="169" t="s">
        <v>206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219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1"/>
      <c r="BN31" s="229" t="s">
        <v>209</v>
      </c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1"/>
      <c r="CC31" s="219">
        <v>290</v>
      </c>
      <c r="CD31" s="220"/>
      <c r="CE31" s="220"/>
      <c r="CF31" s="220"/>
      <c r="CG31" s="220"/>
      <c r="CH31" s="220"/>
      <c r="CI31" s="220"/>
      <c r="CJ31" s="220"/>
      <c r="CK31" s="220"/>
      <c r="CL31" s="220"/>
      <c r="CM31" s="66"/>
      <c r="CN31" s="66"/>
      <c r="CO31" s="66"/>
      <c r="CP31" s="66"/>
      <c r="CQ31" s="66"/>
      <c r="CR31" s="201">
        <f t="shared" si="1"/>
        <v>330000</v>
      </c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3"/>
      <c r="DG31" s="222">
        <v>330000</v>
      </c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16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01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3"/>
      <c r="EZ31" s="201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3"/>
      <c r="FO31" s="201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3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</row>
    <row r="32" spans="1:198" s="5" customFormat="1" ht="13.5" customHeight="1">
      <c r="A32" s="35"/>
      <c r="B32" s="169" t="s">
        <v>207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/>
      <c r="AY32" s="219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1"/>
      <c r="BN32" s="229" t="s">
        <v>210</v>
      </c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1"/>
      <c r="CC32" s="219">
        <v>290</v>
      </c>
      <c r="CD32" s="220"/>
      <c r="CE32" s="220"/>
      <c r="CF32" s="220"/>
      <c r="CG32" s="220"/>
      <c r="CH32" s="220"/>
      <c r="CI32" s="220"/>
      <c r="CJ32" s="220"/>
      <c r="CK32" s="220"/>
      <c r="CL32" s="220"/>
      <c r="CM32" s="66"/>
      <c r="CN32" s="66"/>
      <c r="CO32" s="66"/>
      <c r="CP32" s="66"/>
      <c r="CQ32" s="66"/>
      <c r="CR32" s="201">
        <f t="shared" si="1"/>
        <v>0</v>
      </c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3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16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8"/>
      <c r="EJ32" s="201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3"/>
      <c r="EZ32" s="201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3"/>
      <c r="FO32" s="201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3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</row>
    <row r="33" spans="1:198" s="5" customFormat="1" ht="15" customHeight="1">
      <c r="A33" s="35"/>
      <c r="B33" s="169" t="s">
        <v>208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70"/>
      <c r="AY33" s="219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1"/>
      <c r="BN33" s="229" t="s">
        <v>211</v>
      </c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1"/>
      <c r="CC33" s="219">
        <v>290</v>
      </c>
      <c r="CD33" s="220"/>
      <c r="CE33" s="220"/>
      <c r="CF33" s="220"/>
      <c r="CG33" s="220"/>
      <c r="CH33" s="220"/>
      <c r="CI33" s="220"/>
      <c r="CJ33" s="220"/>
      <c r="CK33" s="220"/>
      <c r="CL33" s="220"/>
      <c r="CM33" s="66"/>
      <c r="CN33" s="66"/>
      <c r="CO33" s="66"/>
      <c r="CP33" s="66"/>
      <c r="CQ33" s="66"/>
      <c r="CR33" s="201">
        <f t="shared" si="1"/>
        <v>0</v>
      </c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3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16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8"/>
      <c r="EJ33" s="201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3"/>
      <c r="EZ33" s="201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3"/>
      <c r="FO33" s="201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3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</row>
    <row r="34" spans="1:198" s="5" customFormat="1" ht="18" customHeight="1">
      <c r="A34" s="35"/>
      <c r="B34" s="174" t="s">
        <v>22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219">
        <v>240</v>
      </c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1"/>
      <c r="BN34" s="229">
        <v>240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1"/>
      <c r="CC34" s="219"/>
      <c r="CD34" s="220"/>
      <c r="CE34" s="220"/>
      <c r="CF34" s="220"/>
      <c r="CG34" s="220"/>
      <c r="CH34" s="220"/>
      <c r="CI34" s="220"/>
      <c r="CJ34" s="220"/>
      <c r="CK34" s="220"/>
      <c r="CL34" s="220"/>
      <c r="CM34" s="66"/>
      <c r="CN34" s="66"/>
      <c r="CO34" s="66"/>
      <c r="CP34" s="66"/>
      <c r="CQ34" s="66"/>
      <c r="CR34" s="201">
        <f>CR36</f>
        <v>0</v>
      </c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3"/>
      <c r="DG34" s="222">
        <f>DG36</f>
        <v>0</v>
      </c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16">
        <f>DU36</f>
        <v>0</v>
      </c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8"/>
      <c r="EJ34" s="201">
        <f>EJ36</f>
        <v>0</v>
      </c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3"/>
      <c r="EZ34" s="201">
        <f>EZ36</f>
        <v>0</v>
      </c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3"/>
      <c r="FO34" s="201">
        <f>FO36</f>
        <v>0</v>
      </c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3"/>
      <c r="GC34" s="284">
        <f>GD36</f>
        <v>0</v>
      </c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</row>
    <row r="35" spans="1:198" s="5" customFormat="1" ht="14.25" customHeight="1">
      <c r="A35" s="35"/>
      <c r="B35" s="174" t="s">
        <v>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5"/>
      <c r="AY35" s="219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1"/>
      <c r="BN35" s="229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1"/>
      <c r="CC35" s="219"/>
      <c r="CD35" s="220"/>
      <c r="CE35" s="220"/>
      <c r="CF35" s="220"/>
      <c r="CG35" s="220"/>
      <c r="CH35" s="220"/>
      <c r="CI35" s="220"/>
      <c r="CJ35" s="220"/>
      <c r="CK35" s="220"/>
      <c r="CL35" s="220"/>
      <c r="CM35" s="66"/>
      <c r="CN35" s="66"/>
      <c r="CO35" s="66"/>
      <c r="CP35" s="66"/>
      <c r="CQ35" s="66"/>
      <c r="CR35" s="201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3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16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8"/>
      <c r="EJ35" s="201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3"/>
      <c r="EZ35" s="201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3"/>
      <c r="FO35" s="201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3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</row>
    <row r="36" spans="1:198" s="5" customFormat="1" ht="30" customHeight="1">
      <c r="A36" s="35"/>
      <c r="B36" s="169" t="s">
        <v>47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70"/>
      <c r="AY36" s="219"/>
      <c r="AZ36" s="220"/>
      <c r="BA36" s="220"/>
      <c r="BB36" s="220"/>
      <c r="BC36" s="220"/>
      <c r="BD36" s="220"/>
      <c r="BE36" s="220"/>
      <c r="BF36" s="220"/>
      <c r="BG36" s="220"/>
      <c r="BH36" s="50"/>
      <c r="BI36" s="50"/>
      <c r="BJ36" s="50"/>
      <c r="BK36" s="50"/>
      <c r="BL36" s="50"/>
      <c r="BM36" s="51"/>
      <c r="BN36" s="229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1"/>
      <c r="CC36" s="219"/>
      <c r="CD36" s="220"/>
      <c r="CE36" s="220"/>
      <c r="CF36" s="220"/>
      <c r="CG36" s="220"/>
      <c r="CH36" s="220"/>
      <c r="CI36" s="220"/>
      <c r="CJ36" s="220"/>
      <c r="CK36" s="220"/>
      <c r="CL36" s="220"/>
      <c r="CM36" s="66"/>
      <c r="CN36" s="66"/>
      <c r="CO36" s="66"/>
      <c r="CP36" s="66"/>
      <c r="CQ36" s="66"/>
      <c r="CR36" s="201">
        <f>DG36+DU36+EJ36+EZ36+FO36</f>
        <v>0</v>
      </c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80"/>
      <c r="DE36" s="80"/>
      <c r="DF36" s="81"/>
      <c r="DG36" s="216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8"/>
      <c r="DU36" s="216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8"/>
      <c r="EJ36" s="201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80"/>
      <c r="EW36" s="80"/>
      <c r="EX36" s="80"/>
      <c r="EY36" s="81"/>
      <c r="EZ36" s="201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3"/>
      <c r="FO36" s="201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81"/>
      <c r="GC36" s="82"/>
      <c r="GD36" s="201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3"/>
      <c r="GP36" s="82"/>
    </row>
    <row r="37" spans="1:198" s="5" customFormat="1" ht="30" customHeight="1">
      <c r="A37" s="340" t="s">
        <v>148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2"/>
      <c r="AY37" s="219">
        <v>250</v>
      </c>
      <c r="AZ37" s="220"/>
      <c r="BA37" s="220"/>
      <c r="BB37" s="220"/>
      <c r="BC37" s="220"/>
      <c r="BD37" s="220"/>
      <c r="BE37" s="220"/>
      <c r="BF37" s="220"/>
      <c r="BG37" s="220"/>
      <c r="BH37" s="50"/>
      <c r="BI37" s="50"/>
      <c r="BJ37" s="50"/>
      <c r="BK37" s="50"/>
      <c r="BL37" s="50"/>
      <c r="BM37" s="51"/>
      <c r="BN37" s="229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1"/>
      <c r="CC37" s="219"/>
      <c r="CD37" s="220"/>
      <c r="CE37" s="220"/>
      <c r="CF37" s="220"/>
      <c r="CG37" s="220"/>
      <c r="CH37" s="220"/>
      <c r="CI37" s="220"/>
      <c r="CJ37" s="50"/>
      <c r="CK37" s="50"/>
      <c r="CL37" s="50"/>
      <c r="CM37" s="66"/>
      <c r="CN37" s="66"/>
      <c r="CO37" s="66"/>
      <c r="CP37" s="66"/>
      <c r="CQ37" s="66"/>
      <c r="CR37" s="201">
        <f>DG37+DU37+EJ37+EZ37+FO37</f>
        <v>0</v>
      </c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80"/>
      <c r="DE37" s="80"/>
      <c r="DF37" s="81"/>
      <c r="DG37" s="216">
        <f>DG39+DG40</f>
        <v>0</v>
      </c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8"/>
      <c r="DU37" s="216">
        <f>DU39+DU40</f>
        <v>0</v>
      </c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8"/>
      <c r="EJ37" s="201">
        <f>EJ39+EJ40</f>
        <v>0</v>
      </c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80"/>
      <c r="EW37" s="80"/>
      <c r="EX37" s="80"/>
      <c r="EY37" s="81"/>
      <c r="EZ37" s="201">
        <f>EZ39+EZ40</f>
        <v>0</v>
      </c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3"/>
      <c r="FO37" s="201">
        <f>FO39+FO40</f>
        <v>0</v>
      </c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81"/>
      <c r="GC37" s="82"/>
      <c r="GD37" s="201">
        <f>GD39+GD40</f>
        <v>0</v>
      </c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3"/>
      <c r="GP37" s="82"/>
    </row>
    <row r="38" spans="1:198" s="5" customFormat="1" ht="18.75" customHeight="1">
      <c r="A38" s="74"/>
      <c r="B38" s="341" t="s">
        <v>1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2"/>
      <c r="AY38" s="219"/>
      <c r="AZ38" s="220"/>
      <c r="BA38" s="220"/>
      <c r="BB38" s="220"/>
      <c r="BC38" s="220"/>
      <c r="BD38" s="220"/>
      <c r="BE38" s="220"/>
      <c r="BF38" s="220"/>
      <c r="BG38" s="220"/>
      <c r="BH38" s="50"/>
      <c r="BI38" s="50"/>
      <c r="BJ38" s="50"/>
      <c r="BK38" s="50"/>
      <c r="BL38" s="50"/>
      <c r="BM38" s="51"/>
      <c r="BN38" s="229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1"/>
      <c r="CC38" s="219"/>
      <c r="CD38" s="220"/>
      <c r="CE38" s="220"/>
      <c r="CF38" s="220"/>
      <c r="CG38" s="220"/>
      <c r="CH38" s="220"/>
      <c r="CI38" s="220"/>
      <c r="CJ38" s="50"/>
      <c r="CK38" s="50"/>
      <c r="CL38" s="50"/>
      <c r="CM38" s="66"/>
      <c r="CN38" s="66"/>
      <c r="CO38" s="66"/>
      <c r="CP38" s="66"/>
      <c r="CQ38" s="66"/>
      <c r="CR38" s="201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80"/>
      <c r="DE38" s="80"/>
      <c r="DF38" s="81"/>
      <c r="DG38" s="216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8"/>
      <c r="DU38" s="216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8"/>
      <c r="EJ38" s="201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80"/>
      <c r="EW38" s="80"/>
      <c r="EX38" s="80"/>
      <c r="EY38" s="81"/>
      <c r="EZ38" s="201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3"/>
      <c r="FO38" s="201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81"/>
      <c r="GC38" s="82"/>
      <c r="GD38" s="201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3"/>
      <c r="GP38" s="82"/>
    </row>
    <row r="39" spans="1:198" s="5" customFormat="1" ht="18.75" customHeight="1">
      <c r="A39" s="74"/>
      <c r="B39" s="169" t="s">
        <v>212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70"/>
      <c r="AY39" s="219"/>
      <c r="AZ39" s="220"/>
      <c r="BA39" s="220"/>
      <c r="BB39" s="220"/>
      <c r="BC39" s="220"/>
      <c r="BD39" s="220"/>
      <c r="BE39" s="220"/>
      <c r="BF39" s="220"/>
      <c r="BG39" s="220"/>
      <c r="BH39" s="50"/>
      <c r="BI39" s="50"/>
      <c r="BJ39" s="50"/>
      <c r="BK39" s="50"/>
      <c r="BL39" s="50"/>
      <c r="BM39" s="51"/>
      <c r="BN39" s="229" t="s">
        <v>214</v>
      </c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1"/>
      <c r="CC39" s="219">
        <v>290</v>
      </c>
      <c r="CD39" s="220"/>
      <c r="CE39" s="220"/>
      <c r="CF39" s="220"/>
      <c r="CG39" s="220"/>
      <c r="CH39" s="220"/>
      <c r="CI39" s="220"/>
      <c r="CJ39" s="50"/>
      <c r="CK39" s="50"/>
      <c r="CL39" s="50"/>
      <c r="CM39" s="66"/>
      <c r="CN39" s="66"/>
      <c r="CO39" s="66"/>
      <c r="CP39" s="66"/>
      <c r="CQ39" s="66"/>
      <c r="CR39" s="201">
        <f>DG39+DU39+EJ39+EZ39+FO39</f>
        <v>0</v>
      </c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80"/>
      <c r="DE39" s="80"/>
      <c r="DF39" s="81"/>
      <c r="DG39" s="216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8"/>
      <c r="DU39" s="216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8"/>
      <c r="EJ39" s="201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80"/>
      <c r="EW39" s="80"/>
      <c r="EX39" s="80"/>
      <c r="EY39" s="81"/>
      <c r="EZ39" s="201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3"/>
      <c r="FO39" s="201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81"/>
      <c r="GC39" s="82"/>
      <c r="GD39" s="201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3"/>
      <c r="GP39" s="82"/>
    </row>
    <row r="40" spans="1:198" s="5" customFormat="1" ht="18" customHeight="1">
      <c r="A40" s="74"/>
      <c r="B40" s="169" t="s">
        <v>213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0"/>
      <c r="AY40" s="219"/>
      <c r="AZ40" s="220"/>
      <c r="BA40" s="220"/>
      <c r="BB40" s="220"/>
      <c r="BC40" s="220"/>
      <c r="BD40" s="220"/>
      <c r="BE40" s="220"/>
      <c r="BF40" s="220"/>
      <c r="BG40" s="220"/>
      <c r="BH40" s="50"/>
      <c r="BI40" s="50"/>
      <c r="BJ40" s="50"/>
      <c r="BK40" s="50"/>
      <c r="BL40" s="50"/>
      <c r="BM40" s="51"/>
      <c r="BN40" s="229" t="s">
        <v>215</v>
      </c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1"/>
      <c r="CC40" s="219">
        <v>290</v>
      </c>
      <c r="CD40" s="220"/>
      <c r="CE40" s="220"/>
      <c r="CF40" s="220"/>
      <c r="CG40" s="220"/>
      <c r="CH40" s="220"/>
      <c r="CI40" s="220"/>
      <c r="CJ40" s="50"/>
      <c r="CK40" s="50"/>
      <c r="CL40" s="50"/>
      <c r="CM40" s="66"/>
      <c r="CN40" s="66"/>
      <c r="CO40" s="66"/>
      <c r="CP40" s="66"/>
      <c r="CQ40" s="66"/>
      <c r="CR40" s="201">
        <f>DG40+DU40+EJ40+EZ40+FO40</f>
        <v>0</v>
      </c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80"/>
      <c r="DE40" s="80"/>
      <c r="DF40" s="81"/>
      <c r="DG40" s="216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8"/>
      <c r="DU40" s="216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8"/>
      <c r="EJ40" s="201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80"/>
      <c r="EW40" s="80"/>
      <c r="EX40" s="80"/>
      <c r="EY40" s="81"/>
      <c r="EZ40" s="201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3"/>
      <c r="FO40" s="201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81"/>
      <c r="GC40" s="82"/>
      <c r="GD40" s="201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3"/>
      <c r="GP40" s="82"/>
    </row>
    <row r="41" spans="1:198" s="5" customFormat="1" ht="13.5" customHeight="1">
      <c r="A41" s="35"/>
      <c r="B41" s="174" t="s">
        <v>149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5"/>
      <c r="AY41" s="219">
        <v>260</v>
      </c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1"/>
      <c r="BN41" s="229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1"/>
      <c r="CC41" s="219"/>
      <c r="CD41" s="220"/>
      <c r="CE41" s="220"/>
      <c r="CF41" s="220"/>
      <c r="CG41" s="220"/>
      <c r="CH41" s="220"/>
      <c r="CI41" s="220"/>
      <c r="CJ41" s="220"/>
      <c r="CK41" s="220"/>
      <c r="CL41" s="220"/>
      <c r="CM41" s="66"/>
      <c r="CN41" s="66"/>
      <c r="CO41" s="66"/>
      <c r="CP41" s="66"/>
      <c r="CQ41" s="66"/>
      <c r="CR41" s="201">
        <f>CR43+CR44+CR45+CR46+CR47+CR53+CR48+CR49+CR50+CR51+CR52+CR54</f>
        <v>4103000</v>
      </c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3"/>
      <c r="DG41" s="222">
        <f>DG43+DG44+DG45+DG46+DG47+DG48+DG49+DG50+DG51+DG54</f>
        <v>1613000</v>
      </c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16">
        <f>DV43+DV44+DV45+DV46+DV47+DV48+DV49+DV50+DV51+DV53+DV54</f>
        <v>21000</v>
      </c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8"/>
      <c r="EJ41" s="201">
        <f>EJ43+EJ44+EJ45+EJ46+EJ47+EJ48+EJ49+EJ50</f>
        <v>0</v>
      </c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3"/>
      <c r="EZ41" s="201">
        <f>EZ43+EZ44+EZ45+EZ46+EZ47+EZ48+EZ49+EZ50</f>
        <v>0</v>
      </c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3"/>
      <c r="FO41" s="201">
        <f>FO43+FO44+FO45+FO46+FO47+FO48+FO49+FO50+FO51+FO52+FO53+FO54</f>
        <v>2469000</v>
      </c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3"/>
      <c r="GC41" s="284">
        <f>GD43+GD44+GD45+GD46+GD47+GD48+GD49+GD50</f>
        <v>0</v>
      </c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</row>
    <row r="42" spans="1:198" s="5" customFormat="1" ht="14.25" customHeight="1">
      <c r="A42" s="35"/>
      <c r="B42" s="174" t="s">
        <v>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5"/>
      <c r="AY42" s="219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1"/>
      <c r="BN42" s="229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1"/>
      <c r="CC42" s="219"/>
      <c r="CD42" s="220"/>
      <c r="CE42" s="220"/>
      <c r="CF42" s="220"/>
      <c r="CG42" s="220"/>
      <c r="CH42" s="220"/>
      <c r="CI42" s="220"/>
      <c r="CJ42" s="220"/>
      <c r="CK42" s="220"/>
      <c r="CL42" s="220"/>
      <c r="CM42" s="66"/>
      <c r="CN42" s="66"/>
      <c r="CO42" s="66"/>
      <c r="CP42" s="66"/>
      <c r="CQ42" s="66"/>
      <c r="CR42" s="201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3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16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8"/>
      <c r="EJ42" s="201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3"/>
      <c r="EZ42" s="201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3"/>
      <c r="FO42" s="201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3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</row>
    <row r="43" spans="1:198" s="5" customFormat="1" ht="14.25" customHeight="1">
      <c r="A43" s="35"/>
      <c r="B43" s="169" t="s">
        <v>39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219"/>
      <c r="AZ43" s="220"/>
      <c r="BA43" s="220"/>
      <c r="BB43" s="220"/>
      <c r="BC43" s="220"/>
      <c r="BD43" s="220"/>
      <c r="BE43" s="220"/>
      <c r="BF43" s="220"/>
      <c r="BG43" s="220"/>
      <c r="BH43" s="50"/>
      <c r="BI43" s="50"/>
      <c r="BJ43" s="50"/>
      <c r="BK43" s="50"/>
      <c r="BL43" s="50"/>
      <c r="BM43" s="51"/>
      <c r="BN43" s="229" t="s">
        <v>217</v>
      </c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1"/>
      <c r="CC43" s="219">
        <v>221</v>
      </c>
      <c r="CD43" s="220"/>
      <c r="CE43" s="220"/>
      <c r="CF43" s="220"/>
      <c r="CG43" s="220"/>
      <c r="CH43" s="220"/>
      <c r="CI43" s="220"/>
      <c r="CJ43" s="50"/>
      <c r="CK43" s="50"/>
      <c r="CL43" s="50"/>
      <c r="CM43" s="66"/>
      <c r="CN43" s="66"/>
      <c r="CO43" s="66"/>
      <c r="CP43" s="66"/>
      <c r="CQ43" s="66"/>
      <c r="CR43" s="201">
        <f>DG43+DV43+EJ43+EZ43+FO43</f>
        <v>60000</v>
      </c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80"/>
      <c r="DE43" s="80"/>
      <c r="DF43" s="81"/>
      <c r="DG43" s="216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8"/>
      <c r="DU43" s="87"/>
      <c r="DV43" s="216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8"/>
      <c r="EJ43" s="201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80"/>
      <c r="EW43" s="80"/>
      <c r="EX43" s="80"/>
      <c r="EY43" s="81"/>
      <c r="EZ43" s="201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3"/>
      <c r="FO43" s="201">
        <v>60000</v>
      </c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3"/>
      <c r="GC43" s="82"/>
      <c r="GD43" s="201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3"/>
      <c r="GP43" s="82"/>
    </row>
    <row r="44" spans="1:198" s="5" customFormat="1" ht="14.25" customHeight="1">
      <c r="A44" s="35"/>
      <c r="B44" s="169" t="s">
        <v>40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70"/>
      <c r="AY44" s="219"/>
      <c r="AZ44" s="220"/>
      <c r="BA44" s="220"/>
      <c r="BB44" s="220"/>
      <c r="BC44" s="220"/>
      <c r="BD44" s="220"/>
      <c r="BE44" s="220"/>
      <c r="BF44" s="220"/>
      <c r="BG44" s="220"/>
      <c r="BH44" s="50"/>
      <c r="BI44" s="50"/>
      <c r="BJ44" s="50"/>
      <c r="BK44" s="50"/>
      <c r="BL44" s="50"/>
      <c r="BM44" s="51"/>
      <c r="BN44" s="229" t="s">
        <v>217</v>
      </c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1"/>
      <c r="CC44" s="219">
        <v>222</v>
      </c>
      <c r="CD44" s="220"/>
      <c r="CE44" s="220"/>
      <c r="CF44" s="220"/>
      <c r="CG44" s="220"/>
      <c r="CH44" s="220"/>
      <c r="CI44" s="220"/>
      <c r="CJ44" s="50"/>
      <c r="CK44" s="50"/>
      <c r="CL44" s="50"/>
      <c r="CM44" s="66"/>
      <c r="CN44" s="66"/>
      <c r="CO44" s="66"/>
      <c r="CP44" s="66"/>
      <c r="CQ44" s="66"/>
      <c r="CR44" s="201">
        <f aca="true" t="shared" si="2" ref="CR44:CR49">DG44+DV44+EJ44+EZ44+FO44</f>
        <v>0</v>
      </c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80"/>
      <c r="DE44" s="80"/>
      <c r="DF44" s="81"/>
      <c r="DG44" s="216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8"/>
      <c r="DU44" s="87"/>
      <c r="DV44" s="216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8"/>
      <c r="EJ44" s="201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80"/>
      <c r="EW44" s="80"/>
      <c r="EX44" s="80"/>
      <c r="EY44" s="81"/>
      <c r="EZ44" s="201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3"/>
      <c r="FO44" s="201">
        <v>0</v>
      </c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3"/>
      <c r="GC44" s="82"/>
      <c r="GD44" s="201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3"/>
      <c r="GP44" s="82"/>
    </row>
    <row r="45" spans="1:198" s="5" customFormat="1" ht="14.25" customHeight="1">
      <c r="A45" s="35"/>
      <c r="B45" s="169" t="s">
        <v>41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70"/>
      <c r="AY45" s="219"/>
      <c r="AZ45" s="220"/>
      <c r="BA45" s="220"/>
      <c r="BB45" s="220"/>
      <c r="BC45" s="220"/>
      <c r="BD45" s="220"/>
      <c r="BE45" s="220"/>
      <c r="BF45" s="220"/>
      <c r="BG45" s="220"/>
      <c r="BH45" s="50"/>
      <c r="BI45" s="50"/>
      <c r="BJ45" s="50"/>
      <c r="BK45" s="50"/>
      <c r="BL45" s="50"/>
      <c r="BM45" s="51"/>
      <c r="BN45" s="229" t="s">
        <v>217</v>
      </c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1"/>
      <c r="CC45" s="219">
        <v>223</v>
      </c>
      <c r="CD45" s="220"/>
      <c r="CE45" s="220"/>
      <c r="CF45" s="220"/>
      <c r="CG45" s="220"/>
      <c r="CH45" s="220"/>
      <c r="CI45" s="220"/>
      <c r="CJ45" s="50"/>
      <c r="CK45" s="50"/>
      <c r="CL45" s="50"/>
      <c r="CM45" s="66"/>
      <c r="CN45" s="66"/>
      <c r="CO45" s="66"/>
      <c r="CP45" s="66"/>
      <c r="CQ45" s="66"/>
      <c r="CR45" s="201">
        <f t="shared" si="2"/>
        <v>2392000</v>
      </c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80"/>
      <c r="DE45" s="80"/>
      <c r="DF45" s="81"/>
      <c r="DG45" s="216">
        <v>1588000</v>
      </c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8"/>
      <c r="DU45" s="87"/>
      <c r="DV45" s="216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8"/>
      <c r="EJ45" s="201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80"/>
      <c r="EW45" s="80"/>
      <c r="EX45" s="80"/>
      <c r="EY45" s="81"/>
      <c r="EZ45" s="201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3"/>
      <c r="FO45" s="201">
        <v>804000</v>
      </c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3"/>
      <c r="GC45" s="82"/>
      <c r="GD45" s="201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3"/>
      <c r="GP45" s="82"/>
    </row>
    <row r="46" spans="1:198" s="5" customFormat="1" ht="14.25" customHeight="1">
      <c r="A46" s="35"/>
      <c r="B46" s="169" t="s">
        <v>42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219"/>
      <c r="AZ46" s="220"/>
      <c r="BA46" s="220"/>
      <c r="BB46" s="220"/>
      <c r="BC46" s="220"/>
      <c r="BD46" s="220"/>
      <c r="BE46" s="220"/>
      <c r="BF46" s="220"/>
      <c r="BG46" s="220"/>
      <c r="BH46" s="50"/>
      <c r="BI46" s="50"/>
      <c r="BJ46" s="50"/>
      <c r="BK46" s="50"/>
      <c r="BL46" s="50"/>
      <c r="BM46" s="51"/>
      <c r="BN46" s="229" t="s">
        <v>217</v>
      </c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1"/>
      <c r="CC46" s="219">
        <v>225</v>
      </c>
      <c r="CD46" s="220"/>
      <c r="CE46" s="220"/>
      <c r="CF46" s="220"/>
      <c r="CG46" s="220"/>
      <c r="CH46" s="220"/>
      <c r="CI46" s="220"/>
      <c r="CJ46" s="50"/>
      <c r="CK46" s="50"/>
      <c r="CL46" s="50"/>
      <c r="CM46" s="66"/>
      <c r="CN46" s="66"/>
      <c r="CO46" s="66"/>
      <c r="CP46" s="66"/>
      <c r="CQ46" s="66"/>
      <c r="CR46" s="201">
        <f t="shared" si="2"/>
        <v>252000</v>
      </c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80"/>
      <c r="DE46" s="80"/>
      <c r="DF46" s="81"/>
      <c r="DG46" s="216">
        <v>1000</v>
      </c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8"/>
      <c r="DU46" s="87"/>
      <c r="DV46" s="216">
        <v>1000</v>
      </c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8"/>
      <c r="EJ46" s="201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80"/>
      <c r="EW46" s="80"/>
      <c r="EX46" s="80"/>
      <c r="EY46" s="81"/>
      <c r="EZ46" s="201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3"/>
      <c r="FO46" s="201">
        <v>250000</v>
      </c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3"/>
      <c r="GC46" s="82"/>
      <c r="GD46" s="201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3"/>
      <c r="GP46" s="82"/>
    </row>
    <row r="47" spans="1:198" s="5" customFormat="1" ht="14.25" customHeight="1">
      <c r="A47" s="35"/>
      <c r="B47" s="169" t="s">
        <v>43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70"/>
      <c r="AY47" s="219"/>
      <c r="AZ47" s="220"/>
      <c r="BA47" s="220"/>
      <c r="BB47" s="220"/>
      <c r="BC47" s="220"/>
      <c r="BD47" s="220"/>
      <c r="BE47" s="220"/>
      <c r="BF47" s="220"/>
      <c r="BG47" s="220"/>
      <c r="BH47" s="50"/>
      <c r="BI47" s="50"/>
      <c r="BJ47" s="50"/>
      <c r="BK47" s="50"/>
      <c r="BL47" s="50"/>
      <c r="BM47" s="51"/>
      <c r="BN47" s="229" t="s">
        <v>217</v>
      </c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1"/>
      <c r="CC47" s="219">
        <v>226</v>
      </c>
      <c r="CD47" s="220"/>
      <c r="CE47" s="220"/>
      <c r="CF47" s="220"/>
      <c r="CG47" s="220"/>
      <c r="CH47" s="220"/>
      <c r="CI47" s="220"/>
      <c r="CJ47" s="50"/>
      <c r="CK47" s="50"/>
      <c r="CL47" s="50"/>
      <c r="CM47" s="66"/>
      <c r="CN47" s="66"/>
      <c r="CO47" s="66"/>
      <c r="CP47" s="66"/>
      <c r="CQ47" s="66"/>
      <c r="CR47" s="201">
        <f t="shared" si="2"/>
        <v>642000</v>
      </c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80"/>
      <c r="DE47" s="80"/>
      <c r="DF47" s="81"/>
      <c r="DG47" s="216">
        <v>1000</v>
      </c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8"/>
      <c r="DU47" s="87"/>
      <c r="DV47" s="216">
        <v>1000</v>
      </c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8"/>
      <c r="EJ47" s="201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80"/>
      <c r="EW47" s="80"/>
      <c r="EX47" s="80"/>
      <c r="EY47" s="81"/>
      <c r="EZ47" s="201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3"/>
      <c r="FO47" s="201">
        <v>640000</v>
      </c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3"/>
      <c r="GC47" s="82"/>
      <c r="GD47" s="201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3"/>
      <c r="GP47" s="82"/>
    </row>
    <row r="48" spans="1:198" s="5" customFormat="1" ht="14.25" customHeight="1">
      <c r="A48" s="35"/>
      <c r="B48" s="169" t="s">
        <v>216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70"/>
      <c r="AY48" s="219"/>
      <c r="AZ48" s="220"/>
      <c r="BA48" s="220"/>
      <c r="BB48" s="220"/>
      <c r="BC48" s="220"/>
      <c r="BD48" s="220"/>
      <c r="BE48" s="220"/>
      <c r="BF48" s="220"/>
      <c r="BG48" s="220"/>
      <c r="BH48" s="50"/>
      <c r="BI48" s="50"/>
      <c r="BJ48" s="50"/>
      <c r="BK48" s="50"/>
      <c r="BL48" s="50"/>
      <c r="BM48" s="51"/>
      <c r="BN48" s="229" t="s">
        <v>217</v>
      </c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1"/>
      <c r="CC48" s="219">
        <v>290</v>
      </c>
      <c r="CD48" s="220"/>
      <c r="CE48" s="220"/>
      <c r="CF48" s="220"/>
      <c r="CG48" s="220"/>
      <c r="CH48" s="220"/>
      <c r="CI48" s="220"/>
      <c r="CJ48" s="50"/>
      <c r="CK48" s="50"/>
      <c r="CL48" s="50"/>
      <c r="CM48" s="66"/>
      <c r="CN48" s="66"/>
      <c r="CO48" s="66"/>
      <c r="CP48" s="66"/>
      <c r="CQ48" s="66"/>
      <c r="CR48" s="201">
        <f t="shared" si="2"/>
        <v>0</v>
      </c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80"/>
      <c r="DE48" s="80"/>
      <c r="DF48" s="81"/>
      <c r="DG48" s="216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8"/>
      <c r="DU48" s="87"/>
      <c r="DV48" s="216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8"/>
      <c r="EJ48" s="201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80"/>
      <c r="EW48" s="80"/>
      <c r="EX48" s="80"/>
      <c r="EY48" s="81"/>
      <c r="EZ48" s="201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3"/>
      <c r="FO48" s="201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3"/>
      <c r="GC48" s="82"/>
      <c r="GD48" s="201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3"/>
      <c r="GP48" s="82"/>
    </row>
    <row r="49" spans="1:198" s="5" customFormat="1" ht="14.25" customHeight="1">
      <c r="A49" s="35"/>
      <c r="B49" s="169" t="s">
        <v>45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219"/>
      <c r="AZ49" s="220"/>
      <c r="BA49" s="220"/>
      <c r="BB49" s="220"/>
      <c r="BC49" s="220"/>
      <c r="BD49" s="220"/>
      <c r="BE49" s="220"/>
      <c r="BF49" s="220"/>
      <c r="BG49" s="220"/>
      <c r="BH49" s="50"/>
      <c r="BI49" s="50"/>
      <c r="BJ49" s="50"/>
      <c r="BK49" s="50"/>
      <c r="BL49" s="50"/>
      <c r="BM49" s="51"/>
      <c r="BN49" s="229" t="s">
        <v>217</v>
      </c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1"/>
      <c r="CC49" s="219">
        <v>310</v>
      </c>
      <c r="CD49" s="220"/>
      <c r="CE49" s="220"/>
      <c r="CF49" s="220"/>
      <c r="CG49" s="220"/>
      <c r="CH49" s="220"/>
      <c r="CI49" s="220"/>
      <c r="CJ49" s="50"/>
      <c r="CK49" s="50"/>
      <c r="CL49" s="50"/>
      <c r="CM49" s="66"/>
      <c r="CN49" s="66"/>
      <c r="CO49" s="66"/>
      <c r="CP49" s="66"/>
      <c r="CQ49" s="66"/>
      <c r="CR49" s="201">
        <f t="shared" si="2"/>
        <v>332000</v>
      </c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80"/>
      <c r="DE49" s="80"/>
      <c r="DF49" s="81"/>
      <c r="DG49" s="216">
        <v>1000</v>
      </c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8"/>
      <c r="DU49" s="87"/>
      <c r="DV49" s="216">
        <v>1000</v>
      </c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8"/>
      <c r="EJ49" s="201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80"/>
      <c r="EW49" s="80"/>
      <c r="EX49" s="80"/>
      <c r="EY49" s="81"/>
      <c r="EZ49" s="201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3"/>
      <c r="FO49" s="201">
        <v>330000</v>
      </c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3"/>
      <c r="GC49" s="82"/>
      <c r="GD49" s="201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3"/>
      <c r="GP49" s="82"/>
    </row>
    <row r="50" spans="1:198" s="5" customFormat="1" ht="30" customHeight="1">
      <c r="A50" s="35"/>
      <c r="B50" s="169" t="s">
        <v>228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70"/>
      <c r="AY50" s="219"/>
      <c r="AZ50" s="220"/>
      <c r="BA50" s="220"/>
      <c r="BB50" s="220"/>
      <c r="BC50" s="220"/>
      <c r="BD50" s="220"/>
      <c r="BE50" s="220"/>
      <c r="BF50" s="220"/>
      <c r="BG50" s="220"/>
      <c r="BH50" s="50"/>
      <c r="BI50" s="50"/>
      <c r="BJ50" s="50"/>
      <c r="BK50" s="50"/>
      <c r="BL50" s="50"/>
      <c r="BM50" s="51"/>
      <c r="BN50" s="229" t="s">
        <v>217</v>
      </c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1"/>
      <c r="CC50" s="219">
        <v>343</v>
      </c>
      <c r="CD50" s="220"/>
      <c r="CE50" s="220"/>
      <c r="CF50" s="220"/>
      <c r="CG50" s="220"/>
      <c r="CH50" s="220"/>
      <c r="CI50" s="220"/>
      <c r="CJ50" s="220"/>
      <c r="CK50" s="66"/>
      <c r="CL50" s="66"/>
      <c r="CM50" s="66"/>
      <c r="CN50" s="66"/>
      <c r="CO50" s="66"/>
      <c r="CP50" s="66"/>
      <c r="CQ50" s="66"/>
      <c r="CR50" s="201">
        <f>DG50+DV50+EZ50+FO50</f>
        <v>170000</v>
      </c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80"/>
      <c r="DE50" s="80"/>
      <c r="DF50" s="81"/>
      <c r="DG50" s="232">
        <v>0</v>
      </c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4"/>
      <c r="DU50" s="100"/>
      <c r="DV50" s="232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4"/>
      <c r="EJ50" s="201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80"/>
      <c r="EX50" s="80"/>
      <c r="EY50" s="81"/>
      <c r="EZ50" s="201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3"/>
      <c r="FO50" s="201">
        <v>170000</v>
      </c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3"/>
      <c r="GC50" s="82"/>
      <c r="GD50" s="201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3"/>
      <c r="GP50" s="82"/>
    </row>
    <row r="51" spans="1:198" s="5" customFormat="1" ht="16.5" customHeight="1">
      <c r="A51" s="235" t="s">
        <v>229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  <c r="AY51" s="219"/>
      <c r="AZ51" s="220"/>
      <c r="BA51" s="220"/>
      <c r="BB51" s="220"/>
      <c r="BC51" s="220"/>
      <c r="BD51" s="220"/>
      <c r="BE51" s="220"/>
      <c r="BF51" s="220"/>
      <c r="BG51" s="220"/>
      <c r="BH51" s="50"/>
      <c r="BI51" s="50"/>
      <c r="BJ51" s="50"/>
      <c r="BK51" s="50"/>
      <c r="BL51" s="50"/>
      <c r="BM51" s="51"/>
      <c r="BN51" s="229" t="s">
        <v>217</v>
      </c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1"/>
      <c r="CC51" s="219">
        <v>344</v>
      </c>
      <c r="CD51" s="220"/>
      <c r="CE51" s="220"/>
      <c r="CF51" s="220"/>
      <c r="CG51" s="220"/>
      <c r="CH51" s="220"/>
      <c r="CI51" s="220"/>
      <c r="CJ51" s="220"/>
      <c r="CK51" s="66"/>
      <c r="CL51" s="66"/>
      <c r="CM51" s="66"/>
      <c r="CN51" s="66"/>
      <c r="CO51" s="66"/>
      <c r="CP51" s="66"/>
      <c r="CQ51" s="66"/>
      <c r="CR51" s="201">
        <f>DG51+DV51+EZ51+FO51</f>
        <v>22000</v>
      </c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80"/>
      <c r="DE51" s="80"/>
      <c r="DF51" s="81"/>
      <c r="DG51" s="232">
        <v>6000</v>
      </c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4"/>
      <c r="DU51" s="100"/>
      <c r="DV51" s="232">
        <v>1000</v>
      </c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4"/>
      <c r="EJ51" s="201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80"/>
      <c r="EW51" s="80"/>
      <c r="EX51" s="80"/>
      <c r="EY51" s="81"/>
      <c r="EZ51" s="201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3"/>
      <c r="FO51" s="201">
        <v>15000</v>
      </c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81"/>
      <c r="GC51" s="82"/>
      <c r="GD51" s="201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3"/>
      <c r="GP51" s="81"/>
    </row>
    <row r="52" spans="1:198" s="5" customFormat="1" ht="31.5" customHeight="1">
      <c r="A52" s="35"/>
      <c r="B52" s="169" t="s">
        <v>230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0"/>
      <c r="AY52" s="219"/>
      <c r="AZ52" s="220"/>
      <c r="BA52" s="220"/>
      <c r="BB52" s="220"/>
      <c r="BC52" s="220"/>
      <c r="BD52" s="220"/>
      <c r="BE52" s="220"/>
      <c r="BF52" s="220"/>
      <c r="BG52" s="220"/>
      <c r="BH52" s="50"/>
      <c r="BI52" s="50"/>
      <c r="BJ52" s="50"/>
      <c r="BK52" s="50"/>
      <c r="BL52" s="50"/>
      <c r="BM52" s="51"/>
      <c r="BN52" s="229" t="s">
        <v>217</v>
      </c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1"/>
      <c r="CC52" s="219">
        <v>346</v>
      </c>
      <c r="CD52" s="220"/>
      <c r="CE52" s="220"/>
      <c r="CF52" s="220"/>
      <c r="CG52" s="220"/>
      <c r="CH52" s="220"/>
      <c r="CI52" s="220"/>
      <c r="CJ52" s="220"/>
      <c r="CK52" s="66"/>
      <c r="CL52" s="66"/>
      <c r="CM52" s="66"/>
      <c r="CN52" s="66"/>
      <c r="CO52" s="66"/>
      <c r="CP52" s="66"/>
      <c r="CQ52" s="66"/>
      <c r="CR52" s="201">
        <f>DG52+DV52+EZ52+FO52</f>
        <v>100000</v>
      </c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80"/>
      <c r="DE52" s="80"/>
      <c r="DF52" s="81"/>
      <c r="DG52" s="232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4"/>
      <c r="DU52" s="100"/>
      <c r="DV52" s="232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4"/>
      <c r="EJ52" s="201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80"/>
      <c r="EW52" s="80"/>
      <c r="EX52" s="80"/>
      <c r="EY52" s="81"/>
      <c r="EZ52" s="201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3"/>
      <c r="FO52" s="312">
        <v>100000</v>
      </c>
      <c r="FP52" s="313"/>
      <c r="FQ52" s="313"/>
      <c r="FR52" s="313"/>
      <c r="FS52" s="313"/>
      <c r="FT52" s="313"/>
      <c r="FU52" s="313"/>
      <c r="FV52" s="313"/>
      <c r="FW52" s="313"/>
      <c r="FX52" s="313"/>
      <c r="FY52" s="313"/>
      <c r="FZ52" s="313"/>
      <c r="GA52" s="313"/>
      <c r="GB52" s="81"/>
      <c r="GC52" s="82"/>
      <c r="GD52" s="201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3"/>
      <c r="GP52" s="81"/>
    </row>
    <row r="53" spans="1:198" s="5" customFormat="1" ht="31.5" customHeight="1">
      <c r="A53" s="226" t="s">
        <v>232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8"/>
      <c r="AY53" s="219"/>
      <c r="AZ53" s="220"/>
      <c r="BA53" s="220"/>
      <c r="BB53" s="220"/>
      <c r="BC53" s="220"/>
      <c r="BD53" s="220"/>
      <c r="BE53" s="220"/>
      <c r="BF53" s="220"/>
      <c r="BG53" s="220"/>
      <c r="BH53" s="50"/>
      <c r="BI53" s="50"/>
      <c r="BJ53" s="50"/>
      <c r="BK53" s="50"/>
      <c r="BL53" s="50"/>
      <c r="BM53" s="51"/>
      <c r="BN53" s="229" t="s">
        <v>217</v>
      </c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1"/>
      <c r="CC53" s="219">
        <v>347</v>
      </c>
      <c r="CD53" s="220"/>
      <c r="CE53" s="220"/>
      <c r="CF53" s="220"/>
      <c r="CG53" s="220"/>
      <c r="CH53" s="220"/>
      <c r="CI53" s="220"/>
      <c r="CJ53" s="50"/>
      <c r="CK53" s="66"/>
      <c r="CL53" s="66"/>
      <c r="CM53" s="66"/>
      <c r="CN53" s="66"/>
      <c r="CO53" s="66"/>
      <c r="CP53" s="66"/>
      <c r="CQ53" s="66"/>
      <c r="CR53" s="201">
        <f>DG53+DV53+EZ53+FO53</f>
        <v>1000</v>
      </c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80"/>
      <c r="DE53" s="80"/>
      <c r="DF53" s="81"/>
      <c r="DG53" s="232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4"/>
      <c r="DU53" s="100"/>
      <c r="DV53" s="232">
        <v>1000</v>
      </c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4"/>
      <c r="EJ53" s="201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80"/>
      <c r="EX53" s="80"/>
      <c r="EY53" s="81"/>
      <c r="EZ53" s="201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3"/>
      <c r="FO53" s="201">
        <v>0</v>
      </c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3"/>
      <c r="GB53" s="80"/>
      <c r="GC53" s="80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3"/>
      <c r="GP53" s="81"/>
    </row>
    <row r="54" spans="1:198" s="5" customFormat="1" ht="32.25" customHeight="1">
      <c r="A54" s="35"/>
      <c r="B54" s="169" t="s">
        <v>231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70"/>
      <c r="AY54" s="101"/>
      <c r="AZ54" s="220"/>
      <c r="BA54" s="220"/>
      <c r="BB54" s="220"/>
      <c r="BC54" s="220"/>
      <c r="BD54" s="220"/>
      <c r="BE54" s="220"/>
      <c r="BF54" s="220"/>
      <c r="BG54" s="220"/>
      <c r="BH54" s="50"/>
      <c r="BI54" s="50"/>
      <c r="BJ54" s="50"/>
      <c r="BK54" s="50"/>
      <c r="BL54" s="50"/>
      <c r="BM54" s="51"/>
      <c r="BN54" s="229" t="s">
        <v>217</v>
      </c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1"/>
      <c r="CC54" s="219">
        <v>349</v>
      </c>
      <c r="CD54" s="220"/>
      <c r="CE54" s="220"/>
      <c r="CF54" s="220"/>
      <c r="CG54" s="220"/>
      <c r="CH54" s="220"/>
      <c r="CI54" s="220"/>
      <c r="CJ54" s="220"/>
      <c r="CK54" s="66"/>
      <c r="CL54" s="66"/>
      <c r="CM54" s="66"/>
      <c r="CN54" s="66"/>
      <c r="CO54" s="66"/>
      <c r="CP54" s="66"/>
      <c r="CQ54" s="66"/>
      <c r="CR54" s="201">
        <f>DG54+DV54+EZ54+FO54</f>
        <v>132000</v>
      </c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80"/>
      <c r="DE54" s="80"/>
      <c r="DF54" s="81"/>
      <c r="DG54" s="232">
        <v>16000</v>
      </c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102"/>
      <c r="DU54" s="100"/>
      <c r="DV54" s="232">
        <v>16000</v>
      </c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4"/>
      <c r="EJ54" s="201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80"/>
      <c r="EW54" s="80"/>
      <c r="EX54" s="80"/>
      <c r="EY54" s="81"/>
      <c r="EZ54" s="201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1">
        <v>100000</v>
      </c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3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81"/>
      <c r="GP54" s="81"/>
    </row>
    <row r="55" spans="1:198" s="5" customFormat="1" ht="15" customHeight="1">
      <c r="A55" s="35"/>
      <c r="B55" s="307" t="s">
        <v>15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8"/>
      <c r="AY55" s="296">
        <v>300</v>
      </c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8"/>
      <c r="BN55" s="293">
        <v>300</v>
      </c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5"/>
      <c r="CC55" s="296"/>
      <c r="CD55" s="297"/>
      <c r="CE55" s="297"/>
      <c r="CF55" s="297"/>
      <c r="CG55" s="297"/>
      <c r="CH55" s="297"/>
      <c r="CI55" s="297"/>
      <c r="CJ55" s="297"/>
      <c r="CK55" s="297"/>
      <c r="CL55" s="297"/>
      <c r="CM55" s="77"/>
      <c r="CN55" s="77"/>
      <c r="CO55" s="77"/>
      <c r="CP55" s="77"/>
      <c r="CQ55" s="77"/>
      <c r="CR55" s="299">
        <f>DG55+DV55+EJ55+EZ55+FO55</f>
        <v>0</v>
      </c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1"/>
      <c r="DG55" s="303">
        <f>DG57+DG58</f>
        <v>0</v>
      </c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5"/>
      <c r="DV55" s="303">
        <f>DV58</f>
        <v>0</v>
      </c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5"/>
      <c r="EJ55" s="299">
        <f>EJ57+EJ58</f>
        <v>0</v>
      </c>
      <c r="EK55" s="300"/>
      <c r="EL55" s="300"/>
      <c r="EM55" s="300"/>
      <c r="EN55" s="300"/>
      <c r="EO55" s="300"/>
      <c r="EP55" s="300"/>
      <c r="EQ55" s="300"/>
      <c r="ER55" s="300"/>
      <c r="ES55" s="300"/>
      <c r="ET55" s="300"/>
      <c r="EU55" s="300"/>
      <c r="EV55" s="300"/>
      <c r="EW55" s="300"/>
      <c r="EX55" s="300"/>
      <c r="EY55" s="301"/>
      <c r="EZ55" s="299">
        <f>EZ57+EZ58</f>
        <v>0</v>
      </c>
      <c r="FA55" s="300"/>
      <c r="FB55" s="300"/>
      <c r="FC55" s="300"/>
      <c r="FD55" s="300"/>
      <c r="FE55" s="300"/>
      <c r="FF55" s="300"/>
      <c r="FG55" s="300"/>
      <c r="FH55" s="300"/>
      <c r="FI55" s="300"/>
      <c r="FJ55" s="300"/>
      <c r="FK55" s="300"/>
      <c r="FL55" s="300"/>
      <c r="FM55" s="300"/>
      <c r="FN55" s="301"/>
      <c r="FO55" s="299">
        <f>FO57+FO58</f>
        <v>0</v>
      </c>
      <c r="FP55" s="300"/>
      <c r="FQ55" s="300"/>
      <c r="FR55" s="300"/>
      <c r="FS55" s="300"/>
      <c r="FT55" s="300"/>
      <c r="FU55" s="300"/>
      <c r="FV55" s="300"/>
      <c r="FW55" s="300"/>
      <c r="FX55" s="300"/>
      <c r="FY55" s="300"/>
      <c r="FZ55" s="300"/>
      <c r="GA55" s="300"/>
      <c r="GB55" s="301"/>
      <c r="GC55" s="299">
        <f>GC57+GC58</f>
        <v>0</v>
      </c>
      <c r="GD55" s="300"/>
      <c r="GE55" s="300"/>
      <c r="GF55" s="300"/>
      <c r="GG55" s="300"/>
      <c r="GH55" s="300"/>
      <c r="GI55" s="300"/>
      <c r="GJ55" s="300"/>
      <c r="GK55" s="300"/>
      <c r="GL55" s="300"/>
      <c r="GM55" s="300"/>
      <c r="GN55" s="300"/>
      <c r="GO55" s="300"/>
      <c r="GP55" s="301"/>
    </row>
    <row r="56" spans="1:198" s="5" customFormat="1" ht="14.25" customHeight="1">
      <c r="A56" s="35"/>
      <c r="B56" s="307" t="s">
        <v>1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8"/>
      <c r="AY56" s="296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8"/>
      <c r="BN56" s="293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5"/>
      <c r="CC56" s="296"/>
      <c r="CD56" s="297"/>
      <c r="CE56" s="297"/>
      <c r="CF56" s="297"/>
      <c r="CG56" s="297"/>
      <c r="CH56" s="297"/>
      <c r="CI56" s="297"/>
      <c r="CJ56" s="297"/>
      <c r="CK56" s="297"/>
      <c r="CL56" s="297"/>
      <c r="CM56" s="77"/>
      <c r="CN56" s="77"/>
      <c r="CO56" s="77"/>
      <c r="CP56" s="77"/>
      <c r="CQ56" s="77"/>
      <c r="CR56" s="299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1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3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5"/>
      <c r="EJ56" s="299"/>
      <c r="EK56" s="300"/>
      <c r="EL56" s="300"/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1"/>
      <c r="EZ56" s="299"/>
      <c r="FA56" s="300"/>
      <c r="FB56" s="300"/>
      <c r="FC56" s="300"/>
      <c r="FD56" s="300"/>
      <c r="FE56" s="300"/>
      <c r="FF56" s="300"/>
      <c r="FG56" s="300"/>
      <c r="FH56" s="300"/>
      <c r="FI56" s="300"/>
      <c r="FJ56" s="300"/>
      <c r="FK56" s="300"/>
      <c r="FL56" s="300"/>
      <c r="FM56" s="300"/>
      <c r="FN56" s="301"/>
      <c r="FO56" s="299"/>
      <c r="FP56" s="300"/>
      <c r="FQ56" s="300"/>
      <c r="FR56" s="300"/>
      <c r="FS56" s="300"/>
      <c r="FT56" s="300"/>
      <c r="FU56" s="300"/>
      <c r="FV56" s="300"/>
      <c r="FW56" s="300"/>
      <c r="FX56" s="300"/>
      <c r="FY56" s="300"/>
      <c r="FZ56" s="300"/>
      <c r="GA56" s="300"/>
      <c r="GB56" s="301"/>
      <c r="GC56" s="306"/>
      <c r="GD56" s="306"/>
      <c r="GE56" s="306"/>
      <c r="GF56" s="306"/>
      <c r="GG56" s="306"/>
      <c r="GH56" s="306"/>
      <c r="GI56" s="306"/>
      <c r="GJ56" s="306"/>
      <c r="GK56" s="306"/>
      <c r="GL56" s="306"/>
      <c r="GM56" s="306"/>
      <c r="GN56" s="306"/>
      <c r="GO56" s="306"/>
      <c r="GP56" s="306"/>
    </row>
    <row r="57" spans="1:198" s="5" customFormat="1" ht="13.5" customHeight="1">
      <c r="A57" s="35"/>
      <c r="B57" s="307" t="s">
        <v>45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8"/>
      <c r="AY57" s="296">
        <v>310</v>
      </c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8"/>
      <c r="BN57" s="293">
        <v>310</v>
      </c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5"/>
      <c r="CC57" s="296"/>
      <c r="CD57" s="297"/>
      <c r="CE57" s="297"/>
      <c r="CF57" s="297"/>
      <c r="CG57" s="297"/>
      <c r="CH57" s="297"/>
      <c r="CI57" s="297"/>
      <c r="CJ57" s="297"/>
      <c r="CK57" s="297"/>
      <c r="CL57" s="297"/>
      <c r="CM57" s="77"/>
      <c r="CN57" s="77"/>
      <c r="CO57" s="77"/>
      <c r="CP57" s="77"/>
      <c r="CQ57" s="77"/>
      <c r="CR57" s="299">
        <f>DG57+DV57+EJ57+EZ57+FO57</f>
        <v>0</v>
      </c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1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3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5"/>
      <c r="EJ57" s="299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1"/>
      <c r="EZ57" s="299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300"/>
      <c r="FL57" s="300"/>
      <c r="FM57" s="300"/>
      <c r="FN57" s="301"/>
      <c r="FO57" s="299"/>
      <c r="FP57" s="300"/>
      <c r="FQ57" s="300"/>
      <c r="FR57" s="300"/>
      <c r="FS57" s="300"/>
      <c r="FT57" s="300"/>
      <c r="FU57" s="300"/>
      <c r="FV57" s="300"/>
      <c r="FW57" s="300"/>
      <c r="FX57" s="300"/>
      <c r="FY57" s="300"/>
      <c r="FZ57" s="300"/>
      <c r="GA57" s="300"/>
      <c r="GB57" s="301"/>
      <c r="GC57" s="306"/>
      <c r="GD57" s="306"/>
      <c r="GE57" s="306"/>
      <c r="GF57" s="306"/>
      <c r="GG57" s="306"/>
      <c r="GH57" s="306"/>
      <c r="GI57" s="306"/>
      <c r="GJ57" s="306"/>
      <c r="GK57" s="306"/>
      <c r="GL57" s="306"/>
      <c r="GM57" s="306"/>
      <c r="GN57" s="306"/>
      <c r="GO57" s="306"/>
      <c r="GP57" s="306"/>
    </row>
    <row r="58" spans="1:198" s="5" customFormat="1" ht="15" customHeight="1">
      <c r="A58" s="35"/>
      <c r="B58" s="307" t="s">
        <v>150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8"/>
      <c r="AY58" s="296">
        <v>320</v>
      </c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8"/>
      <c r="BN58" s="293" t="s">
        <v>151</v>
      </c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5"/>
      <c r="CC58" s="296"/>
      <c r="CD58" s="297"/>
      <c r="CE58" s="297"/>
      <c r="CF58" s="297"/>
      <c r="CG58" s="297"/>
      <c r="CH58" s="297"/>
      <c r="CI58" s="297"/>
      <c r="CJ58" s="297"/>
      <c r="CK58" s="297"/>
      <c r="CL58" s="297"/>
      <c r="CM58" s="77"/>
      <c r="CN58" s="77"/>
      <c r="CO58" s="77"/>
      <c r="CP58" s="77"/>
      <c r="CQ58" s="77"/>
      <c r="CR58" s="299">
        <f>DG58+DV58+EJ58+EZ58+FO58</f>
        <v>0</v>
      </c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1"/>
      <c r="DG58" s="302"/>
      <c r="DH58" s="302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2"/>
      <c r="DT58" s="302"/>
      <c r="DU58" s="302"/>
      <c r="DV58" s="303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5"/>
      <c r="EJ58" s="299"/>
      <c r="EK58" s="300"/>
      <c r="EL58" s="300"/>
      <c r="EM58" s="300"/>
      <c r="EN58" s="300"/>
      <c r="EO58" s="300"/>
      <c r="EP58" s="300"/>
      <c r="EQ58" s="300"/>
      <c r="ER58" s="300"/>
      <c r="ES58" s="300"/>
      <c r="ET58" s="300"/>
      <c r="EU58" s="300"/>
      <c r="EV58" s="300"/>
      <c r="EW58" s="300"/>
      <c r="EX58" s="300"/>
      <c r="EY58" s="301"/>
      <c r="EZ58" s="299"/>
      <c r="FA58" s="300"/>
      <c r="FB58" s="300"/>
      <c r="FC58" s="300"/>
      <c r="FD58" s="300"/>
      <c r="FE58" s="300"/>
      <c r="FF58" s="300"/>
      <c r="FG58" s="300"/>
      <c r="FH58" s="300"/>
      <c r="FI58" s="300"/>
      <c r="FJ58" s="300"/>
      <c r="FK58" s="300"/>
      <c r="FL58" s="300"/>
      <c r="FM58" s="300"/>
      <c r="FN58" s="301"/>
      <c r="FO58" s="299"/>
      <c r="FP58" s="300"/>
      <c r="FQ58" s="300"/>
      <c r="FR58" s="300"/>
      <c r="FS58" s="300"/>
      <c r="FT58" s="300"/>
      <c r="FU58" s="300"/>
      <c r="FV58" s="300"/>
      <c r="FW58" s="300"/>
      <c r="FX58" s="300"/>
      <c r="FY58" s="300"/>
      <c r="FZ58" s="300"/>
      <c r="GA58" s="300"/>
      <c r="GB58" s="301"/>
      <c r="GC58" s="306"/>
      <c r="GD58" s="306"/>
      <c r="GE58" s="306"/>
      <c r="GF58" s="306"/>
      <c r="GG58" s="306"/>
      <c r="GH58" s="306"/>
      <c r="GI58" s="306"/>
      <c r="GJ58" s="306"/>
      <c r="GK58" s="306"/>
      <c r="GL58" s="306"/>
      <c r="GM58" s="306"/>
      <c r="GN58" s="306"/>
      <c r="GO58" s="306"/>
      <c r="GP58" s="306"/>
    </row>
    <row r="59" spans="1:198" s="5" customFormat="1" ht="15" customHeight="1">
      <c r="A59" s="35"/>
      <c r="B59" s="307" t="s">
        <v>152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8"/>
      <c r="AY59" s="296">
        <v>400</v>
      </c>
      <c r="AZ59" s="297"/>
      <c r="BA59" s="297"/>
      <c r="BB59" s="297"/>
      <c r="BC59" s="297"/>
      <c r="BD59" s="297"/>
      <c r="BE59" s="297"/>
      <c r="BF59" s="297"/>
      <c r="BG59" s="297"/>
      <c r="BH59" s="75"/>
      <c r="BI59" s="75"/>
      <c r="BJ59" s="75"/>
      <c r="BK59" s="75"/>
      <c r="BL59" s="75"/>
      <c r="BM59" s="76"/>
      <c r="BN59" s="293" t="s">
        <v>14</v>
      </c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5"/>
      <c r="CC59" s="296"/>
      <c r="CD59" s="297"/>
      <c r="CE59" s="297"/>
      <c r="CF59" s="297"/>
      <c r="CG59" s="297"/>
      <c r="CH59" s="297"/>
      <c r="CI59" s="297"/>
      <c r="CJ59" s="297"/>
      <c r="CK59" s="297"/>
      <c r="CL59" s="297"/>
      <c r="CM59" s="77"/>
      <c r="CN59" s="77"/>
      <c r="CO59" s="77"/>
      <c r="CP59" s="77"/>
      <c r="CQ59" s="77"/>
      <c r="CR59" s="299">
        <f>CR61+CR62</f>
        <v>0</v>
      </c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83"/>
      <c r="DE59" s="83"/>
      <c r="DF59" s="84"/>
      <c r="DG59" s="303">
        <f>DG61+DG62</f>
        <v>0</v>
      </c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5"/>
      <c r="DU59" s="88"/>
      <c r="DV59" s="303">
        <f>DV61+DV62</f>
        <v>0</v>
      </c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5"/>
      <c r="EJ59" s="299">
        <f>EJ61+EJ62</f>
        <v>0</v>
      </c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83"/>
      <c r="EW59" s="83"/>
      <c r="EX59" s="83"/>
      <c r="EY59" s="84"/>
      <c r="EZ59" s="299">
        <f>EZ61+EZ62</f>
        <v>0</v>
      </c>
      <c r="FA59" s="300"/>
      <c r="FB59" s="300"/>
      <c r="FC59" s="300"/>
      <c r="FD59" s="300"/>
      <c r="FE59" s="300"/>
      <c r="FF59" s="300"/>
      <c r="FG59" s="300"/>
      <c r="FH59" s="300"/>
      <c r="FI59" s="300"/>
      <c r="FJ59" s="300"/>
      <c r="FK59" s="300"/>
      <c r="FL59" s="300"/>
      <c r="FM59" s="300"/>
      <c r="FN59" s="301"/>
      <c r="FO59" s="299">
        <f>FO61+FO62</f>
        <v>0</v>
      </c>
      <c r="FP59" s="300"/>
      <c r="FQ59" s="300"/>
      <c r="FR59" s="300"/>
      <c r="FS59" s="300"/>
      <c r="FT59" s="300"/>
      <c r="FU59" s="300"/>
      <c r="FV59" s="300"/>
      <c r="FW59" s="300"/>
      <c r="FX59" s="300"/>
      <c r="FY59" s="300"/>
      <c r="FZ59" s="300"/>
      <c r="GA59" s="300"/>
      <c r="GB59" s="84"/>
      <c r="GC59" s="85"/>
      <c r="GD59" s="299">
        <f>GD61+GD62</f>
        <v>0</v>
      </c>
      <c r="GE59" s="300"/>
      <c r="GF59" s="300"/>
      <c r="GG59" s="300"/>
      <c r="GH59" s="300"/>
      <c r="GI59" s="300"/>
      <c r="GJ59" s="300"/>
      <c r="GK59" s="300"/>
      <c r="GL59" s="300"/>
      <c r="GM59" s="300"/>
      <c r="GN59" s="300"/>
      <c r="GO59" s="301"/>
      <c r="GP59" s="85"/>
    </row>
    <row r="60" spans="1:198" s="5" customFormat="1" ht="15" customHeight="1">
      <c r="A60" s="35"/>
      <c r="B60" s="307" t="s">
        <v>1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8"/>
      <c r="AY60" s="296"/>
      <c r="AZ60" s="297"/>
      <c r="BA60" s="297"/>
      <c r="BB60" s="297"/>
      <c r="BC60" s="297"/>
      <c r="BD60" s="297"/>
      <c r="BE60" s="297"/>
      <c r="BF60" s="297"/>
      <c r="BG60" s="297"/>
      <c r="BH60" s="75"/>
      <c r="BI60" s="75"/>
      <c r="BJ60" s="75"/>
      <c r="BK60" s="75"/>
      <c r="BL60" s="75"/>
      <c r="BM60" s="76"/>
      <c r="BN60" s="293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5"/>
      <c r="CC60" s="296"/>
      <c r="CD60" s="297"/>
      <c r="CE60" s="297"/>
      <c r="CF60" s="297"/>
      <c r="CG60" s="297"/>
      <c r="CH60" s="297"/>
      <c r="CI60" s="297"/>
      <c r="CJ60" s="297"/>
      <c r="CK60" s="297"/>
      <c r="CL60" s="297"/>
      <c r="CM60" s="77"/>
      <c r="CN60" s="77"/>
      <c r="CO60" s="77"/>
      <c r="CP60" s="77"/>
      <c r="CQ60" s="77"/>
      <c r="CR60" s="299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83"/>
      <c r="DE60" s="83"/>
      <c r="DF60" s="84"/>
      <c r="DG60" s="303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5"/>
      <c r="DU60" s="88"/>
      <c r="DV60" s="303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5"/>
      <c r="EJ60" s="299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83"/>
      <c r="EW60" s="83"/>
      <c r="EX60" s="83"/>
      <c r="EY60" s="84"/>
      <c r="EZ60" s="299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1"/>
      <c r="FO60" s="299"/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84"/>
      <c r="GC60" s="85"/>
      <c r="GD60" s="299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1"/>
      <c r="GP60" s="85"/>
    </row>
    <row r="61" spans="1:198" s="5" customFormat="1" ht="15" customHeight="1">
      <c r="A61" s="35"/>
      <c r="B61" s="307" t="s">
        <v>153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8"/>
      <c r="AY61" s="296">
        <v>410</v>
      </c>
      <c r="AZ61" s="297"/>
      <c r="BA61" s="297"/>
      <c r="BB61" s="297"/>
      <c r="BC61" s="297"/>
      <c r="BD61" s="297"/>
      <c r="BE61" s="297"/>
      <c r="BF61" s="297"/>
      <c r="BG61" s="297"/>
      <c r="BH61" s="75"/>
      <c r="BI61" s="75"/>
      <c r="BJ61" s="75"/>
      <c r="BK61" s="75"/>
      <c r="BL61" s="75"/>
      <c r="BM61" s="76"/>
      <c r="BN61" s="293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5"/>
      <c r="CC61" s="296"/>
      <c r="CD61" s="297"/>
      <c r="CE61" s="297"/>
      <c r="CF61" s="297"/>
      <c r="CG61" s="297"/>
      <c r="CH61" s="297"/>
      <c r="CI61" s="297"/>
      <c r="CJ61" s="297"/>
      <c r="CK61" s="297"/>
      <c r="CL61" s="297"/>
      <c r="CM61" s="77"/>
      <c r="CN61" s="77"/>
      <c r="CO61" s="77"/>
      <c r="CP61" s="77"/>
      <c r="CQ61" s="77"/>
      <c r="CR61" s="299">
        <f>DG61+DV61+EJ61+EZ61+FO61</f>
        <v>0</v>
      </c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83"/>
      <c r="DE61" s="83"/>
      <c r="DF61" s="84"/>
      <c r="DG61" s="309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1"/>
      <c r="DU61" s="78"/>
      <c r="DV61" s="309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1"/>
      <c r="EJ61" s="299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83"/>
      <c r="EW61" s="83"/>
      <c r="EX61" s="83"/>
      <c r="EY61" s="84"/>
      <c r="EZ61" s="299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1"/>
      <c r="FO61" s="299"/>
      <c r="FP61" s="300"/>
      <c r="FQ61" s="300"/>
      <c r="FR61" s="300"/>
      <c r="FS61" s="300"/>
      <c r="FT61" s="300"/>
      <c r="FU61" s="300"/>
      <c r="FV61" s="300"/>
      <c r="FW61" s="300"/>
      <c r="FX61" s="300"/>
      <c r="FY61" s="300"/>
      <c r="FZ61" s="300"/>
      <c r="GA61" s="300"/>
      <c r="GB61" s="84"/>
      <c r="GC61" s="85"/>
      <c r="GD61" s="299"/>
      <c r="GE61" s="300"/>
      <c r="GF61" s="300"/>
      <c r="GG61" s="300"/>
      <c r="GH61" s="300"/>
      <c r="GI61" s="300"/>
      <c r="GJ61" s="300"/>
      <c r="GK61" s="300"/>
      <c r="GL61" s="300"/>
      <c r="GM61" s="300"/>
      <c r="GN61" s="300"/>
      <c r="GO61" s="301"/>
      <c r="GP61" s="85"/>
    </row>
    <row r="62" spans="1:198" s="5" customFormat="1" ht="15" customHeight="1">
      <c r="A62" s="35"/>
      <c r="B62" s="307" t="s">
        <v>154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8"/>
      <c r="AY62" s="296">
        <v>420</v>
      </c>
      <c r="AZ62" s="297"/>
      <c r="BA62" s="297"/>
      <c r="BB62" s="297"/>
      <c r="BC62" s="297"/>
      <c r="BD62" s="297"/>
      <c r="BE62" s="297"/>
      <c r="BF62" s="297"/>
      <c r="BG62" s="297"/>
      <c r="BH62" s="75"/>
      <c r="BI62" s="75"/>
      <c r="BJ62" s="75"/>
      <c r="BK62" s="75"/>
      <c r="BL62" s="75"/>
      <c r="BM62" s="76"/>
      <c r="BN62" s="293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5"/>
      <c r="CC62" s="296"/>
      <c r="CD62" s="297"/>
      <c r="CE62" s="297"/>
      <c r="CF62" s="297"/>
      <c r="CG62" s="297"/>
      <c r="CH62" s="297"/>
      <c r="CI62" s="297"/>
      <c r="CJ62" s="297"/>
      <c r="CK62" s="297"/>
      <c r="CL62" s="297"/>
      <c r="CM62" s="77"/>
      <c r="CN62" s="77"/>
      <c r="CO62" s="77"/>
      <c r="CP62" s="77"/>
      <c r="CQ62" s="77"/>
      <c r="CR62" s="299">
        <f>DG62+DV62+EJ62+EZ62+FO62</f>
        <v>0</v>
      </c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83"/>
      <c r="DE62" s="83"/>
      <c r="DF62" s="84"/>
      <c r="DG62" s="309"/>
      <c r="DH62" s="310"/>
      <c r="DI62" s="310"/>
      <c r="DJ62" s="310"/>
      <c r="DK62" s="310"/>
      <c r="DL62" s="310"/>
      <c r="DM62" s="310"/>
      <c r="DN62" s="310"/>
      <c r="DO62" s="310"/>
      <c r="DP62" s="310"/>
      <c r="DQ62" s="310"/>
      <c r="DR62" s="310"/>
      <c r="DS62" s="310"/>
      <c r="DT62" s="311"/>
      <c r="DU62" s="78"/>
      <c r="DV62" s="309"/>
      <c r="DW62" s="310"/>
      <c r="DX62" s="310"/>
      <c r="DY62" s="310"/>
      <c r="DZ62" s="310"/>
      <c r="EA62" s="310"/>
      <c r="EB62" s="310"/>
      <c r="EC62" s="310"/>
      <c r="ED62" s="310"/>
      <c r="EE62" s="310"/>
      <c r="EF62" s="310"/>
      <c r="EG62" s="310"/>
      <c r="EH62" s="310"/>
      <c r="EI62" s="311"/>
      <c r="EJ62" s="299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83"/>
      <c r="EW62" s="83"/>
      <c r="EX62" s="83"/>
      <c r="EY62" s="84"/>
      <c r="EZ62" s="299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  <c r="FL62" s="300"/>
      <c r="FM62" s="300"/>
      <c r="FN62" s="301"/>
      <c r="FO62" s="299"/>
      <c r="FP62" s="300"/>
      <c r="FQ62" s="300"/>
      <c r="FR62" s="300"/>
      <c r="FS62" s="300"/>
      <c r="FT62" s="300"/>
      <c r="FU62" s="300"/>
      <c r="FV62" s="300"/>
      <c r="FW62" s="300"/>
      <c r="FX62" s="300"/>
      <c r="FY62" s="300"/>
      <c r="FZ62" s="300"/>
      <c r="GA62" s="300"/>
      <c r="GB62" s="84"/>
      <c r="GC62" s="85"/>
      <c r="GD62" s="299"/>
      <c r="GE62" s="300"/>
      <c r="GF62" s="300"/>
      <c r="GG62" s="300"/>
      <c r="GH62" s="300"/>
      <c r="GI62" s="300"/>
      <c r="GJ62" s="300"/>
      <c r="GK62" s="300"/>
      <c r="GL62" s="300"/>
      <c r="GM62" s="300"/>
      <c r="GN62" s="300"/>
      <c r="GO62" s="301"/>
      <c r="GP62" s="85"/>
    </row>
    <row r="63" spans="1:198" s="5" customFormat="1" ht="15" customHeight="1">
      <c r="A63" s="35"/>
      <c r="B63" s="307" t="s">
        <v>155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8"/>
      <c r="AY63" s="296">
        <v>500</v>
      </c>
      <c r="AZ63" s="297"/>
      <c r="BA63" s="297"/>
      <c r="BB63" s="297"/>
      <c r="BC63" s="297"/>
      <c r="BD63" s="297"/>
      <c r="BE63" s="297"/>
      <c r="BF63" s="297"/>
      <c r="BG63" s="297"/>
      <c r="BH63" s="75"/>
      <c r="BI63" s="75"/>
      <c r="BJ63" s="75"/>
      <c r="BK63" s="75"/>
      <c r="BL63" s="75"/>
      <c r="BM63" s="76"/>
      <c r="BN63" s="293" t="s">
        <v>14</v>
      </c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5"/>
      <c r="CC63" s="296"/>
      <c r="CD63" s="297"/>
      <c r="CE63" s="297"/>
      <c r="CF63" s="297"/>
      <c r="CG63" s="297"/>
      <c r="CH63" s="297"/>
      <c r="CI63" s="297"/>
      <c r="CJ63" s="297"/>
      <c r="CK63" s="297"/>
      <c r="CL63" s="297"/>
      <c r="CM63" s="77"/>
      <c r="CN63" s="77"/>
      <c r="CO63" s="77"/>
      <c r="CP63" s="77"/>
      <c r="CQ63" s="77"/>
      <c r="CR63" s="299">
        <f>DG63+DV63+EJ63+EZ63+FO63</f>
        <v>0</v>
      </c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83"/>
      <c r="DE63" s="83"/>
      <c r="DF63" s="84"/>
      <c r="DG63" s="309"/>
      <c r="DH63" s="310"/>
      <c r="DI63" s="310"/>
      <c r="DJ63" s="310"/>
      <c r="DK63" s="310"/>
      <c r="DL63" s="310"/>
      <c r="DM63" s="310"/>
      <c r="DN63" s="310"/>
      <c r="DO63" s="310"/>
      <c r="DP63" s="310"/>
      <c r="DQ63" s="310"/>
      <c r="DR63" s="310"/>
      <c r="DS63" s="310"/>
      <c r="DT63" s="311"/>
      <c r="DU63" s="78"/>
      <c r="DV63" s="309"/>
      <c r="DW63" s="310"/>
      <c r="DX63" s="310"/>
      <c r="DY63" s="310"/>
      <c r="DZ63" s="310"/>
      <c r="EA63" s="310"/>
      <c r="EB63" s="310"/>
      <c r="EC63" s="310"/>
      <c r="ED63" s="310"/>
      <c r="EE63" s="310"/>
      <c r="EF63" s="310"/>
      <c r="EG63" s="310"/>
      <c r="EH63" s="310"/>
      <c r="EI63" s="311"/>
      <c r="EJ63" s="299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83"/>
      <c r="EW63" s="83"/>
      <c r="EX63" s="83"/>
      <c r="EY63" s="84"/>
      <c r="EZ63" s="299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1"/>
      <c r="FO63" s="299"/>
      <c r="FP63" s="300"/>
      <c r="FQ63" s="300"/>
      <c r="FR63" s="300"/>
      <c r="FS63" s="300"/>
      <c r="FT63" s="300"/>
      <c r="FU63" s="300"/>
      <c r="FV63" s="300"/>
      <c r="FW63" s="300"/>
      <c r="FX63" s="300"/>
      <c r="FY63" s="300"/>
      <c r="FZ63" s="300"/>
      <c r="GA63" s="300"/>
      <c r="GB63" s="84"/>
      <c r="GC63" s="85"/>
      <c r="GD63" s="299"/>
      <c r="GE63" s="300"/>
      <c r="GF63" s="300"/>
      <c r="GG63" s="300"/>
      <c r="GH63" s="300"/>
      <c r="GI63" s="300"/>
      <c r="GJ63" s="300"/>
      <c r="GK63" s="300"/>
      <c r="GL63" s="300"/>
      <c r="GM63" s="300"/>
      <c r="GN63" s="300"/>
      <c r="GO63" s="301"/>
      <c r="GP63" s="85"/>
    </row>
    <row r="64" spans="1:198" s="5" customFormat="1" ht="15" customHeight="1">
      <c r="A64" s="35"/>
      <c r="B64" s="307" t="s">
        <v>156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8"/>
      <c r="AY64" s="296">
        <v>600</v>
      </c>
      <c r="AZ64" s="297"/>
      <c r="BA64" s="297"/>
      <c r="BB64" s="297"/>
      <c r="BC64" s="297"/>
      <c r="BD64" s="297"/>
      <c r="BE64" s="297"/>
      <c r="BF64" s="297"/>
      <c r="BG64" s="297"/>
      <c r="BH64" s="75"/>
      <c r="BI64" s="75"/>
      <c r="BJ64" s="75"/>
      <c r="BK64" s="75"/>
      <c r="BL64" s="75"/>
      <c r="BM64" s="76"/>
      <c r="BN64" s="293" t="s">
        <v>14</v>
      </c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5"/>
      <c r="CC64" s="296"/>
      <c r="CD64" s="297"/>
      <c r="CE64" s="297"/>
      <c r="CF64" s="297"/>
      <c r="CG64" s="297"/>
      <c r="CH64" s="297"/>
      <c r="CI64" s="297"/>
      <c r="CJ64" s="297"/>
      <c r="CK64" s="297"/>
      <c r="CL64" s="297"/>
      <c r="CM64" s="77"/>
      <c r="CN64" s="77"/>
      <c r="CO64" s="77"/>
      <c r="CP64" s="77"/>
      <c r="CQ64" s="77"/>
      <c r="CR64" s="299">
        <f>DG64+DV64+EJ64+EZ64+FO64</f>
        <v>0</v>
      </c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83"/>
      <c r="DE64" s="83"/>
      <c r="DF64" s="84"/>
      <c r="DG64" s="309"/>
      <c r="DH64" s="310"/>
      <c r="DI64" s="310"/>
      <c r="DJ64" s="310"/>
      <c r="DK64" s="310"/>
      <c r="DL64" s="310"/>
      <c r="DM64" s="310"/>
      <c r="DN64" s="310"/>
      <c r="DO64" s="310"/>
      <c r="DP64" s="310"/>
      <c r="DQ64" s="310"/>
      <c r="DR64" s="310"/>
      <c r="DS64" s="310"/>
      <c r="DT64" s="311"/>
      <c r="DU64" s="78"/>
      <c r="DV64" s="309"/>
      <c r="DW64" s="310"/>
      <c r="DX64" s="310"/>
      <c r="DY64" s="310"/>
      <c r="DZ64" s="310"/>
      <c r="EA64" s="310"/>
      <c r="EB64" s="310"/>
      <c r="EC64" s="310"/>
      <c r="ED64" s="310"/>
      <c r="EE64" s="310"/>
      <c r="EF64" s="310"/>
      <c r="EG64" s="310"/>
      <c r="EH64" s="310"/>
      <c r="EI64" s="311"/>
      <c r="EJ64" s="299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83"/>
      <c r="EW64" s="83"/>
      <c r="EX64" s="83"/>
      <c r="EY64" s="84"/>
      <c r="EZ64" s="299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1"/>
      <c r="FO64" s="299"/>
      <c r="FP64" s="300"/>
      <c r="FQ64" s="300"/>
      <c r="FR64" s="300"/>
      <c r="FS64" s="300"/>
      <c r="FT64" s="300"/>
      <c r="FU64" s="300"/>
      <c r="FV64" s="300"/>
      <c r="FW64" s="300"/>
      <c r="FX64" s="300"/>
      <c r="FY64" s="300"/>
      <c r="FZ64" s="300"/>
      <c r="GA64" s="300"/>
      <c r="GB64" s="84"/>
      <c r="GC64" s="85"/>
      <c r="GD64" s="299"/>
      <c r="GE64" s="300"/>
      <c r="GF64" s="300"/>
      <c r="GG64" s="300"/>
      <c r="GH64" s="300"/>
      <c r="GI64" s="300"/>
      <c r="GJ64" s="300"/>
      <c r="GK64" s="300"/>
      <c r="GL64" s="300"/>
      <c r="GM64" s="300"/>
      <c r="GN64" s="300"/>
      <c r="GO64" s="301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246"/>
      <c r="D67" s="246"/>
      <c r="E67" s="246"/>
      <c r="F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7"/>
      <c r="AC67" s="247"/>
      <c r="AD67" s="247"/>
      <c r="AE67" s="247"/>
      <c r="AF67" s="248"/>
      <c r="AG67" s="248"/>
      <c r="AH67" s="248"/>
      <c r="AI67" s="248"/>
    </row>
    <row r="68" s="41" customFormat="1" ht="3" customHeight="1"/>
  </sheetData>
  <sheetProtection/>
  <mergeCells count="647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GC35:GP35"/>
    <mergeCell ref="DV34:EI34"/>
    <mergeCell ref="EJ34:EY34"/>
    <mergeCell ref="EZ34:FN34"/>
    <mergeCell ref="FO34:GB34"/>
    <mergeCell ref="GC34:GP34"/>
    <mergeCell ref="DG36:DT36"/>
    <mergeCell ref="DG35:DU35"/>
    <mergeCell ref="DV35:EI35"/>
    <mergeCell ref="EJ35:EY35"/>
    <mergeCell ref="EZ35:FN35"/>
    <mergeCell ref="FO35:GB35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T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GC41:GP41"/>
    <mergeCell ref="DU40:EI40"/>
    <mergeCell ref="EJ40:EU40"/>
    <mergeCell ref="EZ40:FN40"/>
    <mergeCell ref="FO40:GA40"/>
    <mergeCell ref="GD40:GO40"/>
    <mergeCell ref="DG42:DU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GD43:GO43"/>
    <mergeCell ref="DV42:EI42"/>
    <mergeCell ref="EJ42:EY42"/>
    <mergeCell ref="EZ42:FN42"/>
    <mergeCell ref="FO42:GB42"/>
    <mergeCell ref="GC42:GP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T50"/>
    <mergeCell ref="DG49:DT49"/>
    <mergeCell ref="DV49:EI49"/>
    <mergeCell ref="EJ49:EU49"/>
    <mergeCell ref="EZ49:FN49"/>
    <mergeCell ref="FO49:GB49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GD51:GO51"/>
    <mergeCell ref="DV50:EI50"/>
    <mergeCell ref="EJ50:EV50"/>
    <mergeCell ref="EZ50:FN50"/>
    <mergeCell ref="FO50:GB50"/>
    <mergeCell ref="GD50:GO50"/>
    <mergeCell ref="DG52:DT52"/>
    <mergeCell ref="DG51:DT51"/>
    <mergeCell ref="DV51:EI51"/>
    <mergeCell ref="EJ51:EU51"/>
    <mergeCell ref="EZ51:FN51"/>
    <mergeCell ref="FO51:GA51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GD53:GO53"/>
    <mergeCell ref="DV52:EI52"/>
    <mergeCell ref="EJ52:EU52"/>
    <mergeCell ref="EZ52:FN52"/>
    <mergeCell ref="FO52:GA52"/>
    <mergeCell ref="GD52:GO52"/>
    <mergeCell ref="DG54:DS54"/>
    <mergeCell ref="DG53:DT53"/>
    <mergeCell ref="DV53:EI53"/>
    <mergeCell ref="EJ53:EV53"/>
    <mergeCell ref="EZ53:FN53"/>
    <mergeCell ref="FO53:GA53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GC55:GP55"/>
    <mergeCell ref="DV54:EI54"/>
    <mergeCell ref="EJ54:EU54"/>
    <mergeCell ref="EZ54:FN54"/>
    <mergeCell ref="FO54:GA54"/>
    <mergeCell ref="GB54:GN54"/>
    <mergeCell ref="DG56:DU56"/>
    <mergeCell ref="DG55:DU55"/>
    <mergeCell ref="DV55:EI55"/>
    <mergeCell ref="EJ55:EY55"/>
    <mergeCell ref="EZ55:FN55"/>
    <mergeCell ref="FO55:GB55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GC57:GP57"/>
    <mergeCell ref="DV56:EI56"/>
    <mergeCell ref="EJ56:EY56"/>
    <mergeCell ref="EZ56:FN56"/>
    <mergeCell ref="FO56:GB56"/>
    <mergeCell ref="GC56:GP56"/>
    <mergeCell ref="DG58:DU58"/>
    <mergeCell ref="DG57:DU57"/>
    <mergeCell ref="DV57:EI57"/>
    <mergeCell ref="EJ57:EY57"/>
    <mergeCell ref="EZ57:FN57"/>
    <mergeCell ref="FO57:GB57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GD59:GO59"/>
    <mergeCell ref="DV58:EI58"/>
    <mergeCell ref="EJ58:EY58"/>
    <mergeCell ref="EZ58:FN58"/>
    <mergeCell ref="FO58:GB58"/>
    <mergeCell ref="GC58:GP58"/>
    <mergeCell ref="DG60:DT60"/>
    <mergeCell ref="DG59:DT59"/>
    <mergeCell ref="DV59:EI59"/>
    <mergeCell ref="EJ59:EU59"/>
    <mergeCell ref="EZ59:FN59"/>
    <mergeCell ref="FO59:GA59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GD61:GO61"/>
    <mergeCell ref="DV60:EI60"/>
    <mergeCell ref="EJ60:EU60"/>
    <mergeCell ref="EZ60:FN60"/>
    <mergeCell ref="FO60:GA60"/>
    <mergeCell ref="GD60:GO60"/>
    <mergeCell ref="DG62:DT62"/>
    <mergeCell ref="DG61:DT61"/>
    <mergeCell ref="DV61:EI61"/>
    <mergeCell ref="EJ61:EU61"/>
    <mergeCell ref="EZ61:FN61"/>
    <mergeCell ref="FO61:GA61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AY64:BG64"/>
    <mergeCell ref="BN64:CB64"/>
    <mergeCell ref="CC64:CL64"/>
    <mergeCell ref="CR64:DC64"/>
    <mergeCell ref="DG64:DT64"/>
    <mergeCell ref="DG63:DT63"/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7">
      <selection activeCell="I13" sqref="I13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59" t="s">
        <v>157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4.25">
      <c r="A3" s="159" t="s">
        <v>242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168</v>
      </c>
    </row>
    <row r="5" spans="1:12" ht="18" customHeight="1">
      <c r="A5" s="343" t="s">
        <v>0</v>
      </c>
      <c r="B5" s="346" t="s">
        <v>130</v>
      </c>
      <c r="C5" s="346" t="s">
        <v>158</v>
      </c>
      <c r="D5" s="319" t="s">
        <v>159</v>
      </c>
      <c r="E5" s="319"/>
      <c r="F5" s="319"/>
      <c r="G5" s="319"/>
      <c r="H5" s="319"/>
      <c r="I5" s="319"/>
      <c r="J5" s="319"/>
      <c r="K5" s="319"/>
      <c r="L5" s="320"/>
    </row>
    <row r="6" spans="1:12" ht="12" customHeight="1">
      <c r="A6" s="345"/>
      <c r="B6" s="346"/>
      <c r="C6" s="346"/>
      <c r="D6" s="347" t="s">
        <v>160</v>
      </c>
      <c r="E6" s="346"/>
      <c r="F6" s="346"/>
      <c r="G6" s="318" t="s">
        <v>6</v>
      </c>
      <c r="H6" s="319"/>
      <c r="I6" s="319"/>
      <c r="J6" s="319"/>
      <c r="K6" s="319"/>
      <c r="L6" s="320"/>
    </row>
    <row r="7" spans="1:12" ht="19.5" customHeight="1">
      <c r="A7" s="345"/>
      <c r="B7" s="346"/>
      <c r="C7" s="346"/>
      <c r="D7" s="346" t="s">
        <v>235</v>
      </c>
      <c r="E7" s="346" t="s">
        <v>236</v>
      </c>
      <c r="F7" s="346" t="s">
        <v>237</v>
      </c>
      <c r="G7" s="318" t="s">
        <v>161</v>
      </c>
      <c r="H7" s="319"/>
      <c r="I7" s="320"/>
      <c r="J7" s="318" t="s">
        <v>162</v>
      </c>
      <c r="K7" s="319"/>
      <c r="L7" s="320"/>
    </row>
    <row r="8" spans="1:12" ht="56.25" customHeight="1">
      <c r="A8" s="345"/>
      <c r="B8" s="346"/>
      <c r="C8" s="346"/>
      <c r="D8" s="346"/>
      <c r="E8" s="346"/>
      <c r="F8" s="346"/>
      <c r="G8" s="343" t="s">
        <v>238</v>
      </c>
      <c r="H8" s="343" t="s">
        <v>236</v>
      </c>
      <c r="I8" s="343" t="s">
        <v>237</v>
      </c>
      <c r="J8" s="343" t="s">
        <v>239</v>
      </c>
      <c r="K8" s="343" t="s">
        <v>240</v>
      </c>
      <c r="L8" s="343" t="s">
        <v>241</v>
      </c>
    </row>
    <row r="9" spans="1:12" ht="12.75" customHeight="1">
      <c r="A9" s="344"/>
      <c r="B9" s="346"/>
      <c r="C9" s="346"/>
      <c r="D9" s="346"/>
      <c r="E9" s="346"/>
      <c r="F9" s="346"/>
      <c r="G9" s="344"/>
      <c r="H9" s="344"/>
      <c r="I9" s="344"/>
      <c r="J9" s="344"/>
      <c r="K9" s="344"/>
      <c r="L9" s="344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163</v>
      </c>
      <c r="B11" s="56" t="s">
        <v>164</v>
      </c>
      <c r="C11" s="48" t="s">
        <v>224</v>
      </c>
      <c r="D11" s="118">
        <v>50039491.95</v>
      </c>
      <c r="E11" s="86">
        <v>4103000</v>
      </c>
      <c r="F11" s="86">
        <v>4103000</v>
      </c>
      <c r="G11" s="118">
        <v>50039491.95</v>
      </c>
      <c r="H11" s="86">
        <v>4103000</v>
      </c>
      <c r="I11" s="86">
        <v>4103000</v>
      </c>
      <c r="J11" s="86">
        <v>0</v>
      </c>
      <c r="K11" s="86">
        <v>0</v>
      </c>
      <c r="L11" s="86">
        <v>0</v>
      </c>
    </row>
    <row r="12" spans="1:12" ht="51">
      <c r="A12" s="57" t="s">
        <v>165</v>
      </c>
      <c r="B12" s="56" t="s">
        <v>166</v>
      </c>
      <c r="C12" s="48" t="s">
        <v>224</v>
      </c>
      <c r="D12" s="95">
        <v>1449041.85</v>
      </c>
      <c r="E12" s="79">
        <v>36560</v>
      </c>
      <c r="F12" s="86">
        <v>0</v>
      </c>
      <c r="G12" s="95">
        <v>1449041.85</v>
      </c>
      <c r="H12" s="79">
        <v>36560</v>
      </c>
      <c r="I12" s="86">
        <v>0</v>
      </c>
      <c r="J12" s="79"/>
      <c r="K12" s="79"/>
      <c r="L12" s="79"/>
    </row>
    <row r="13" spans="1:12" ht="25.5">
      <c r="A13" s="58" t="s">
        <v>167</v>
      </c>
      <c r="B13" s="48">
        <v>2001</v>
      </c>
      <c r="C13" s="48">
        <v>2019</v>
      </c>
      <c r="D13" s="119">
        <v>48590450.1</v>
      </c>
      <c r="E13" s="86">
        <v>0</v>
      </c>
      <c r="F13" s="86">
        <v>0</v>
      </c>
      <c r="G13" s="119">
        <v>48590450.1</v>
      </c>
      <c r="H13" s="86">
        <v>0</v>
      </c>
      <c r="I13" s="86">
        <v>0</v>
      </c>
      <c r="J13" s="79"/>
      <c r="K13" s="79"/>
      <c r="L13" s="79"/>
    </row>
    <row r="14" spans="1:12" ht="25.5" customHeight="1">
      <c r="A14" s="98" t="s">
        <v>223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27" customHeight="1">
      <c r="A15" s="97" t="s">
        <v>167</v>
      </c>
      <c r="B15" s="96">
        <v>2002</v>
      </c>
      <c r="C15" s="96">
        <v>2020</v>
      </c>
      <c r="D15" s="99">
        <v>0</v>
      </c>
      <c r="E15" s="99">
        <v>4066440</v>
      </c>
      <c r="F15" s="99">
        <v>0</v>
      </c>
      <c r="G15" s="99">
        <v>0</v>
      </c>
      <c r="H15" s="99">
        <v>4066440</v>
      </c>
      <c r="I15" s="99">
        <v>0</v>
      </c>
      <c r="J15" s="99"/>
      <c r="K15" s="99"/>
      <c r="L15" s="99"/>
    </row>
    <row r="16" spans="1:12" ht="25.5" customHeight="1">
      <c r="A16" s="97" t="s">
        <v>167</v>
      </c>
      <c r="B16" s="96">
        <v>2003</v>
      </c>
      <c r="C16" s="96">
        <v>2021</v>
      </c>
      <c r="D16" s="99">
        <v>0</v>
      </c>
      <c r="E16" s="99">
        <v>0</v>
      </c>
      <c r="F16" s="99">
        <v>4103000</v>
      </c>
      <c r="G16" s="99">
        <v>0</v>
      </c>
      <c r="H16" s="99">
        <v>0</v>
      </c>
      <c r="I16" s="99">
        <v>4103000</v>
      </c>
      <c r="J16" s="99"/>
      <c r="K16" s="99"/>
      <c r="L16" s="99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4">
      <selection activeCell="B45" sqref="B45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59" t="s">
        <v>171</v>
      </c>
      <c r="B1" s="159"/>
      <c r="C1" s="159"/>
    </row>
    <row r="2" spans="1:3" ht="15.75">
      <c r="A2" s="348" t="s">
        <v>233</v>
      </c>
      <c r="B2" s="348"/>
      <c r="C2" s="348"/>
    </row>
    <row r="3" spans="1:3" ht="12.75">
      <c r="A3" s="41"/>
      <c r="B3" s="41"/>
      <c r="C3" s="59" t="s">
        <v>172</v>
      </c>
    </row>
    <row r="4" spans="1:3" ht="38.25">
      <c r="A4" s="60" t="s">
        <v>0</v>
      </c>
      <c r="B4" s="60" t="s">
        <v>130</v>
      </c>
      <c r="C4" s="54" t="s">
        <v>181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173</v>
      </c>
      <c r="B6" s="56" t="s">
        <v>176</v>
      </c>
      <c r="C6" s="79"/>
    </row>
    <row r="7" spans="1:3" ht="12.75">
      <c r="A7" s="61" t="s">
        <v>156</v>
      </c>
      <c r="B7" s="56" t="s">
        <v>177</v>
      </c>
      <c r="C7" s="79"/>
    </row>
    <row r="8" spans="1:3" ht="12.75">
      <c r="A8" s="61" t="s">
        <v>174</v>
      </c>
      <c r="B8" s="56" t="s">
        <v>178</v>
      </c>
      <c r="C8" s="79"/>
    </row>
    <row r="9" spans="1:3" ht="12.75">
      <c r="A9" s="61" t="s">
        <v>175</v>
      </c>
      <c r="B9" s="56" t="s">
        <v>179</v>
      </c>
      <c r="C9" s="79"/>
    </row>
    <row r="10" spans="1:3" ht="12.75">
      <c r="A10" s="41"/>
      <c r="B10" s="41"/>
      <c r="C10" s="41"/>
    </row>
    <row r="11" spans="1:3" ht="14.25">
      <c r="A11" s="159" t="s">
        <v>180</v>
      </c>
      <c r="B11" s="159"/>
      <c r="C11" s="159"/>
    </row>
    <row r="12" spans="1:3" ht="12.75">
      <c r="A12" s="41"/>
      <c r="B12" s="41"/>
      <c r="C12" s="59" t="s">
        <v>192</v>
      </c>
    </row>
    <row r="13" spans="1:3" ht="12.75">
      <c r="A13" s="60" t="s">
        <v>0</v>
      </c>
      <c r="B13" s="60" t="s">
        <v>130</v>
      </c>
      <c r="C13" s="48" t="s">
        <v>182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183</v>
      </c>
      <c r="B15" s="56" t="s">
        <v>176</v>
      </c>
      <c r="C15" s="53"/>
    </row>
    <row r="16" spans="1:3" ht="51">
      <c r="A16" s="58" t="s">
        <v>184</v>
      </c>
      <c r="B16" s="56" t="s">
        <v>177</v>
      </c>
      <c r="C16" s="53"/>
    </row>
    <row r="17" spans="1:3" ht="25.5">
      <c r="A17" s="58" t="s">
        <v>185</v>
      </c>
      <c r="B17" s="56" t="s">
        <v>178</v>
      </c>
      <c r="C17" s="53"/>
    </row>
    <row r="18" spans="1:3" ht="12.75">
      <c r="A18" s="41"/>
      <c r="B18" s="41"/>
      <c r="C18" s="41"/>
    </row>
    <row r="19" spans="1:3" ht="12.75">
      <c r="A19" s="41" t="s">
        <v>188</v>
      </c>
      <c r="B19" s="41"/>
      <c r="C19" s="41"/>
    </row>
    <row r="20" spans="1:3" ht="12.75">
      <c r="A20" s="41" t="s">
        <v>186</v>
      </c>
      <c r="B20" s="41"/>
      <c r="C20" s="41"/>
    </row>
    <row r="21" spans="1:3" ht="12.75">
      <c r="A21" s="41" t="s">
        <v>54</v>
      </c>
      <c r="B21" s="41" t="s">
        <v>190</v>
      </c>
      <c r="C21" s="89" t="s">
        <v>225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187</v>
      </c>
      <c r="B24" s="41"/>
      <c r="C24" s="41"/>
    </row>
    <row r="25" spans="1:3" ht="12.75">
      <c r="A25" s="41" t="s">
        <v>189</v>
      </c>
      <c r="B25" s="41"/>
      <c r="C25" s="41"/>
    </row>
    <row r="26" spans="1:3" ht="12.75">
      <c r="A26" s="41" t="s">
        <v>53</v>
      </c>
      <c r="B26" s="41" t="s">
        <v>191</v>
      </c>
      <c r="C26" s="90" t="s">
        <v>219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190</v>
      </c>
      <c r="C31" s="90" t="s">
        <v>193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190</v>
      </c>
      <c r="C35" s="42" t="s">
        <v>219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218</v>
      </c>
      <c r="B38" s="41"/>
      <c r="C38" s="41"/>
    </row>
    <row r="40" ht="12.75">
      <c r="A40" s="41" t="s">
        <v>254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2019-04-12T02:30:42Z</cp:lastPrinted>
  <dcterms:created xsi:type="dcterms:W3CDTF">2010-11-26T07:12:57Z</dcterms:created>
  <dcterms:modified xsi:type="dcterms:W3CDTF">2019-05-22T03:11:00Z</dcterms:modified>
  <cp:category/>
  <cp:version/>
  <cp:contentType/>
  <cp:contentStatus/>
</cp:coreProperties>
</file>