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5"/>
  </bookViews>
  <sheets>
    <sheet name="стр.1" sheetId="1" r:id="rId1"/>
    <sheet name="стр.2_3" sheetId="2" r:id="rId2"/>
    <sheet name="стр.4_5" sheetId="3" r:id="rId3"/>
    <sheet name="стр.4_5 (2020)" sheetId="4" r:id="rId4"/>
    <sheet name="стр.4_5 (2021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(2020)'!$6:$7</definedName>
    <definedName name="_xlnm.Print_Titles" localSheetId="4">'стр.4_5 (2021)'!$6:$7</definedName>
    <definedName name="_xlnm.Print_Area" localSheetId="0">'стр.1'!$A$1:$DD$40</definedName>
    <definedName name="_xlnm.Print_Area" localSheetId="1">'стр.2_3'!$A$1:$DD$93</definedName>
    <definedName name="_xlnm.Print_Area" localSheetId="2">'стр.4_5'!$A$1:$GO$77</definedName>
    <definedName name="_xlnm.Print_Area" localSheetId="3">'стр.4_5 (2020)'!$A$1:$GP$68</definedName>
    <definedName name="_xlnm.Print_Area" localSheetId="4">'стр.4_5 (2021)'!$A$1:$GP$68</definedName>
  </definedNames>
  <calcPr fullCalcOnLoad="1"/>
</workbook>
</file>

<file path=xl/sharedStrings.xml><?xml version="1.0" encoding="utf-8"?>
<sst xmlns="http://schemas.openxmlformats.org/spreadsheetml/2006/main" count="534" uniqueCount="265">
  <si>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</si>
  <si>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</si>
  <si>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</si>
  <si>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</si>
  <si>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</si>
  <si>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</si>
  <si>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</si>
  <si>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</si>
  <si>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</si>
  <si>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</si>
  <si>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</si>
  <si>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</si>
  <si>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</si>
  <si>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</si>
  <si>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</si>
  <si>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</si>
  <si>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</si>
  <si>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</si>
  <si>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</si>
  <si>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</si>
  <si>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</si>
  <si>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</si>
  <si>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</si>
  <si>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</si>
  <si>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</si>
  <si>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</si>
  <si>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</si>
  <si>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</si>
  <si>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</si>
  <si>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</si>
  <si>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</si>
  <si>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</si>
  <si>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</si>
  <si>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</si>
  <si>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</si>
  <si>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</si>
  <si>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</si>
  <si>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</si>
  <si>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</si>
  <si>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</si>
  <si>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</si>
  <si>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</si>
  <si>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</si>
  <si>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</si>
  <si>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</si>
  <si>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</si>
  <si>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</si>
  <si>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</si>
  <si>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</si>
  <si>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</si>
  <si>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</si>
  <si>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</si>
  <si>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</si>
  <si>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</si>
  <si>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</si>
  <si>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</si>
  <si>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</si>
  <si>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</si>
  <si>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</si>
  <si>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</si>
  <si>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</si>
  <si>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</si>
  <si>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</si>
  <si>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</si>
  <si>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</si>
  <si>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</si>
  <si>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</si>
  <si>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</si>
  <si>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</si>
  <si>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</si>
  <si>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</si>
  <si>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</si>
  <si>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</si>
  <si>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</si>
  <si>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</si>
  <si>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</si>
  <si>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</si>
  <si>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</si>
  <si>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</si>
  <si>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</si>
  <si>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</si>
  <si>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</si>
  <si>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</si>
  <si>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</si>
  <si>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</si>
  <si>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</si>
  <si>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</si>
  <si>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</si>
  <si>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</si>
  <si>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</si>
  <si>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</si>
  <si>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</si>
  <si>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</si>
  <si>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</si>
  <si>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</si>
  <si>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</si>
  <si>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</si>
  <si>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</si>
  <si>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</si>
  <si>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</si>
  <si>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</si>
  <si>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</si>
  <si>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</si>
  <si>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</si>
  <si>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</si>
  <si>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</si>
  <si>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</si>
  <si>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</si>
  <si>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</si>
  <si>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</si>
  <si>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</si>
  <si>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</si>
  <si>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</si>
  <si>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</si>
  <si>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</si>
  <si>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</si>
  <si>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</si>
  <si>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</si>
  <si>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</si>
  <si>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</si>
  <si>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</si>
  <si>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</si>
  <si>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</si>
  <si>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</si>
  <si>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</si>
  <si>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</si>
  <si>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</si>
  <si>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</si>
  <si>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</si>
  <si>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</si>
  <si>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</si>
  <si>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</si>
  <si>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</si>
  <si>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</si>
  <si>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</si>
  <si>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</si>
  <si>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</si>
  <si>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</si>
  <si>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</si>
  <si>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</si>
  <si>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</si>
  <si>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</si>
  <si>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</si>
  <si>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</si>
  <si>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</si>
  <si>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</si>
  <si>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</si>
  <si>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</si>
  <si>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</si>
  <si>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</si>
  <si>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</si>
  <si>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</si>
  <si>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</si>
  <si>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</si>
  <si>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в соответствии с ФЗ от 05.04.2013г. № 44-ФЗ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</si>
  <si>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</si>
  <si>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</si>
  <si>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</si>
  <si>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</si>
  <si>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</si>
  <si>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</si>
  <si>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</si>
  <si>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</si>
  <si>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</si>
  <si>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</si>
  <si>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</si>
  <si>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</si>
  <si>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</si>
  <si>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</si>
  <si>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</si>
  <si>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</si>
  <si>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</si>
  <si>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</si>
  <si>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</si>
  <si>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</si>
  <si>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</si>
  <si>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</si>
  <si>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</si>
  <si>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</si>
  <si>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</si>
  <si>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</si>
  <si>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</si>
  <si>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</si>
  <si>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</si>
  <si>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</si>
  <si>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</si>
  <si>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</si>
  <si>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</si>
  <si>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</si>
  <si>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</si>
  <si>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</si>
  <si>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</si>
  <si>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</si>
  <si>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</si>
  <si>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</si>
  <si>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</si>
  <si>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</si>
  <si>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</si>
  <si>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</si>
  <si>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</si>
  <si>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</si>
  <si>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</si>
  <si>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</si>
  <si>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</si>
  <si>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</si>
  <si>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</si>
  <si>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</si>
  <si>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</si>
  <si>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 xml:space="preserve">План финансово-хозяйственной деятельности </t>
  </si>
  <si>
    <t>х</t>
  </si>
  <si>
    <t>01</t>
  </si>
  <si>
    <t>19</t>
  </si>
  <si>
    <t>III. Показатели по поступлениям и выплатам учреждения  (подразделения) на 2019 год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</si>
  <si>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</si>
  <si>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</si>
  <si>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</si>
  <si>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</si>
  <si>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</si>
  <si>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r>
      <t xml:space="preserve">на </t>
    </r>
    <r>
      <rPr>
        <b/>
        <u val="single"/>
        <sz val="12"/>
        <rFont val="Times New Roman"/>
        <family val="1"/>
      </rPr>
      <t xml:space="preserve">   2019 </t>
    </r>
    <r>
      <rPr>
        <b/>
        <sz val="12"/>
        <rFont val="Times New Roman"/>
        <family val="1"/>
      </rPr>
      <t xml:space="preserve">  год</t>
    </r>
  </si>
  <si>
    <t>Социальные пособия и компенсации персоналу в денежной форме</t>
  </si>
  <si>
    <t>на 2019 г. очередной фин. год</t>
  </si>
  <si>
    <t>на 2020г.  1-ый год планового периода</t>
  </si>
  <si>
    <t>на 2021г.  2-ой год планового периода</t>
  </si>
  <si>
    <t>на 2019г. очередной фин. год</t>
  </si>
  <si>
    <t>на 2019___г. очередной фин. год</t>
  </si>
  <si>
    <t>на 20_20__г.  1-ый год планового периода</t>
  </si>
  <si>
    <t>на 20_21__г.  2-ой год планового периода</t>
  </si>
  <si>
    <t>на 2019  год</t>
  </si>
  <si>
    <t>III. Показатели по поступлениям и выплатам учреждения  (подразделения) на 2020 год</t>
  </si>
  <si>
    <t>III. Показатели по поступлениям и выплатам учреждения  (подразделения) на 2021 год</t>
  </si>
  <si>
    <t>Увеличение стоимости продуктов питания</t>
  </si>
  <si>
    <t>Услуги по страхованию имущества, гражданской ответственности и здоровья</t>
  </si>
  <si>
    <t>И.А.Дьяконов</t>
  </si>
  <si>
    <t xml:space="preserve">Начальник Управления по культуре </t>
  </si>
  <si>
    <t>113</t>
  </si>
  <si>
    <t>Увеличение стоимости мягкого инвентаря</t>
  </si>
  <si>
    <t>Прочие несоциальные выплаты персоналу в денежной форме</t>
  </si>
  <si>
    <t>Налоги, пошлины и сборы</t>
  </si>
  <si>
    <t>243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</si>
  <si>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</si>
  <si>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</si>
  <si>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2.3.1.    дебиторская задолженность по доходам, полученным за счет средств субсидий и приносящей доход деятельности</t>
  </si>
  <si>
    <t>2.3.2.    дебиторская задолженность по выплатам, полученным за счет средств субсидий, всего:</t>
  </si>
  <si>
    <t>2.3.2.11. по платежам в бюджет</t>
  </si>
  <si>
    <t>2.3.3.   дебиторская задолженность по выплатам за счет приносящей доход деятельности, всего:</t>
  </si>
  <si>
    <t>2.3.3.7. по выданным авансам по прочим выплатам</t>
  </si>
  <si>
    <t xml:space="preserve">3.2.2.   кредиторская задолженность по выплатам за счет средств субсидий, всего: </t>
  </si>
  <si>
    <t>3.2.2.13. по прочим выплатам</t>
  </si>
  <si>
    <t>3.2.3.  кредиторская задолженность по выплатам за счет приносящей доход деятельности, всего:</t>
  </si>
  <si>
    <t>3.2.4 кредиторская задолженность по доходам за счет приносящей доход деятельности</t>
  </si>
  <si>
    <t>3.3. расчеты с учредителями</t>
  </si>
  <si>
    <t>3.4. доходы будущих периодов</t>
  </si>
  <si>
    <t>3.5. резервы предстоящих расходов</t>
  </si>
  <si>
    <t>в соответствии с ФЗ от 18.07.2011г. № 223-ФЗ</t>
  </si>
  <si>
    <t>2</t>
  </si>
  <si>
    <t>3.2.2.1. по заработной плате и начислениям на выплаты по оплате труда</t>
  </si>
  <si>
    <t>3.2.3.1. по заработной плате и начислениям на выплаты по оплате труда</t>
  </si>
  <si>
    <t xml:space="preserve">А.Н.Мясоедов </t>
  </si>
  <si>
    <t>октября</t>
  </si>
  <si>
    <t>МАУ ДО «ДШИ № 10 имени А.И. Хачатуряна»</t>
  </si>
  <si>
    <t xml:space="preserve">Директор муниципального </t>
  </si>
  <si>
    <t>Образовательная деятельность по дополнительным предпрофессиональным и общеразвивающим общеобразовательным программам в области искусства для обучения учащихся сверх установленной в муниципальном задании численности. Индивидуальные занятия с учащимися по предметам, не вошедшим в учебный план дополнительных общеобразовательных программ; обучение по дополнительным общеобразовательным программам раннего эстетического развития и программам подготовки детей к школе; преподавание специальных курсов и дисциплин: подготовка к поступлению в профильные средние и высшие учебные заведения; занятия с учащимися углубленным изучением предметов; создание учебных групп, факультативов по обучению и приобщению детей и взрослых к различным видам искусства. Оказание концертмейстерских и методических услуг, консультирование; организация творческих мероприятий: тематических концертов, массовых праздников, фестивалей, выставок, подготовка художественного, (дизайнерского) и музыкального оформления торжественных мероприятий. Организация учебно-методических мероприятий: открытых уроков, мастер-классов, презентаций, круглых столов, семинаров, конференций и иных подобных мероприятий.Учреждение вправе осуществлять иные виды деятельности, приносящие доход.</t>
  </si>
  <si>
    <t>"_15" октября  2019 г.</t>
  </si>
  <si>
    <t>15.10.2019</t>
  </si>
  <si>
    <t>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</si>
</sst>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left"/>
    </xf>
    <xf numFmtId="0" fontId="1" fillId="35" borderId="11" xfId="0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 horizontal="left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4" fontId="6" fillId="35" borderId="15" xfId="0" applyNumberFormat="1" applyFont="1" applyFill="1" applyBorder="1" applyAlignment="1">
      <alignment horizontal="center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49" fontId="6" fillId="35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6" fillId="0" borderId="15" xfId="0" applyFont="1" applyBorder="1" applyAlignment="1">
      <alignment wrapText="1"/>
    </xf>
    <xf numFmtId="4" fontId="6" fillId="0" borderId="15" xfId="0" applyNumberFormat="1" applyFont="1" applyBorder="1" applyAlignment="1">
      <alignment horizontal="center" wrapText="1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2" fontId="11" fillId="35" borderId="11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49" fontId="1" fillId="35" borderId="0" xfId="0" applyNumberFormat="1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wrapText="1"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" fillId="35" borderId="0" xfId="0" applyFont="1" applyFill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49" fontId="4" fillId="35" borderId="19" xfId="0" applyNumberFormat="1" applyFont="1" applyFill="1" applyBorder="1" applyAlignment="1">
      <alignment horizontal="left"/>
    </xf>
    <xf numFmtId="49" fontId="4" fillId="35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left"/>
    </xf>
    <xf numFmtId="0" fontId="1" fillId="35" borderId="19" xfId="0" applyFont="1" applyFill="1" applyBorder="1" applyAlignment="1">
      <alignment horizontal="center" vertical="top"/>
    </xf>
    <xf numFmtId="0" fontId="3" fillId="35" borderId="0" xfId="0" applyFont="1" applyFill="1" applyAlignment="1">
      <alignment horizontal="center"/>
    </xf>
    <xf numFmtId="49" fontId="3" fillId="35" borderId="19" xfId="0" applyNumberFormat="1" applyFont="1" applyFill="1" applyBorder="1" applyAlignment="1">
      <alignment horizontal="left"/>
    </xf>
    <xf numFmtId="49" fontId="1" fillId="35" borderId="19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35" borderId="11" xfId="0" applyNumberFormat="1" applyFont="1" applyFill="1" applyBorder="1" applyAlignment="1">
      <alignment horizontal="center" vertical="top" wrapText="1"/>
    </xf>
    <xf numFmtId="0" fontId="11" fillId="35" borderId="13" xfId="0" applyNumberFormat="1" applyFont="1" applyFill="1" applyBorder="1" applyAlignment="1">
      <alignment horizontal="center" vertical="top" wrapText="1"/>
    </xf>
    <xf numFmtId="0" fontId="11" fillId="35" borderId="14" xfId="0" applyNumberFormat="1" applyFont="1" applyFill="1" applyBorder="1" applyAlignment="1">
      <alignment horizontal="center" vertical="top" wrapText="1"/>
    </xf>
    <xf numFmtId="0" fontId="11" fillId="35" borderId="11" xfId="0" applyNumberFormat="1" applyFont="1" applyFill="1" applyBorder="1" applyAlignment="1">
      <alignment horizontal="center" vertical="top"/>
    </xf>
    <xf numFmtId="0" fontId="11" fillId="35" borderId="13" xfId="0" applyNumberFormat="1" applyFont="1" applyFill="1" applyBorder="1" applyAlignment="1">
      <alignment horizontal="center" vertical="top"/>
    </xf>
    <xf numFmtId="0" fontId="11" fillId="35" borderId="14" xfId="0" applyNumberFormat="1" applyFont="1" applyFill="1" applyBorder="1" applyAlignment="1">
      <alignment horizontal="center" vertical="top"/>
    </xf>
    <xf numFmtId="2" fontId="11" fillId="35" borderId="11" xfId="0" applyNumberFormat="1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49" fontId="11" fillId="35" borderId="11" xfId="0" applyNumberFormat="1" applyFont="1" applyFill="1" applyBorder="1" applyAlignment="1">
      <alignment horizontal="center" vertical="top"/>
    </xf>
    <xf numFmtId="49" fontId="6" fillId="35" borderId="11" xfId="0" applyNumberFormat="1" applyFont="1" applyFill="1" applyBorder="1" applyAlignment="1">
      <alignment horizontal="center" vertical="top"/>
    </xf>
    <xf numFmtId="49" fontId="6" fillId="35" borderId="13" xfId="0" applyNumberFormat="1" applyFont="1" applyFill="1" applyBorder="1" applyAlignment="1">
      <alignment horizontal="center" vertical="top"/>
    </xf>
    <xf numFmtId="49" fontId="6" fillId="35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/>
    </xf>
    <xf numFmtId="2" fontId="14" fillId="35" borderId="11" xfId="0" applyNumberFormat="1" applyFont="1" applyFill="1" applyBorder="1" applyAlignment="1">
      <alignment horizontal="center" vertical="top"/>
    </xf>
    <xf numFmtId="2" fontId="14" fillId="35" borderId="13" xfId="0" applyNumberFormat="1" applyFont="1" applyFill="1" applyBorder="1" applyAlignment="1">
      <alignment horizontal="center" vertical="top"/>
    </xf>
    <xf numFmtId="2" fontId="14" fillId="35" borderId="14" xfId="0" applyNumberFormat="1" applyFont="1" applyFill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2" fontId="11" fillId="35" borderId="12" xfId="0" applyNumberFormat="1" applyFont="1" applyFill="1" applyBorder="1" applyAlignment="1">
      <alignment horizontal="center" vertical="top"/>
    </xf>
    <xf numFmtId="2" fontId="11" fillId="35" borderId="16" xfId="0" applyNumberFormat="1" applyFont="1" applyFill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4" fillId="35" borderId="15" xfId="0" applyNumberFormat="1" applyFont="1" applyFill="1" applyBorder="1" applyAlignment="1">
      <alignment horizontal="center" vertical="top"/>
    </xf>
    <xf numFmtId="0" fontId="11" fillId="35" borderId="15" xfId="0" applyNumberFormat="1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35" borderId="15" xfId="0" applyNumberFormat="1" applyFont="1" applyFill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35" borderId="11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/>
    </xf>
    <xf numFmtId="49" fontId="4" fillId="35" borderId="14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22">
      <selection activeCell="AA13" sqref="AA13:AB13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62" t="s">
        <v>49</v>
      </c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</row>
    <row r="3" spans="57:108" ht="15">
      <c r="BE3" s="165" t="s">
        <v>233</v>
      </c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57:108" s="2" customFormat="1" ht="12" customHeight="1">
      <c r="BE4" s="166" t="s">
        <v>48</v>
      </c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57:108" ht="15"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CA5" s="163" t="s">
        <v>232</v>
      </c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</row>
    <row r="6" spans="1:108" s="2" customFormat="1" ht="1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64" t="s">
        <v>7</v>
      </c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24"/>
      <c r="BZ6" s="124"/>
      <c r="CA6" s="164" t="s">
        <v>8</v>
      </c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</row>
    <row r="7" spans="1:108" ht="1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6" t="s">
        <v>2</v>
      </c>
      <c r="BN7" s="174" t="s">
        <v>264</v>
      </c>
      <c r="BO7" s="174"/>
      <c r="BP7" s="174"/>
      <c r="BQ7" s="174"/>
      <c r="BR7" s="125" t="s">
        <v>2</v>
      </c>
      <c r="BS7" s="125"/>
      <c r="BT7" s="125"/>
      <c r="BU7" s="174" t="s">
        <v>258</v>
      </c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5">
        <v>20</v>
      </c>
      <c r="CN7" s="175"/>
      <c r="CO7" s="175"/>
      <c r="CP7" s="175"/>
      <c r="CQ7" s="170" t="s">
        <v>211</v>
      </c>
      <c r="CR7" s="170"/>
      <c r="CS7" s="170"/>
      <c r="CT7" s="170"/>
      <c r="CU7" s="125" t="s">
        <v>3</v>
      </c>
      <c r="CV7" s="125"/>
      <c r="CW7" s="125"/>
      <c r="CX7" s="125"/>
      <c r="CY7" s="125"/>
      <c r="CZ7" s="125"/>
      <c r="DA7" s="125"/>
      <c r="DB7" s="125"/>
      <c r="DC7" s="125"/>
      <c r="DD7" s="125"/>
    </row>
    <row r="8" spans="1:108" ht="1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6"/>
      <c r="BN8" s="127"/>
      <c r="BO8" s="127"/>
      <c r="BP8" s="127"/>
      <c r="BQ8" s="127"/>
      <c r="BR8" s="125"/>
      <c r="BS8" s="125"/>
      <c r="BT8" s="125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8"/>
      <c r="CN8" s="128"/>
      <c r="CO8" s="128"/>
      <c r="CP8" s="128"/>
      <c r="CQ8" s="129"/>
      <c r="CR8" s="129"/>
      <c r="CS8" s="129"/>
      <c r="CT8" s="129"/>
      <c r="CU8" s="125"/>
      <c r="CV8" s="125"/>
      <c r="CW8" s="125"/>
      <c r="CX8" s="125"/>
      <c r="CY8" s="125"/>
      <c r="CZ8" s="125"/>
      <c r="DA8" s="125"/>
      <c r="DB8" s="125"/>
      <c r="DC8" s="125"/>
      <c r="DD8" s="125"/>
    </row>
    <row r="9" spans="1:108" ht="1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9"/>
      <c r="CZ9" s="125"/>
      <c r="DA9" s="125"/>
      <c r="DB9" s="125"/>
      <c r="DC9" s="125"/>
      <c r="DD9" s="125"/>
    </row>
    <row r="10" spans="1:108" ht="16.5">
      <c r="A10" s="172" t="s">
        <v>208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s="9" customFormat="1" ht="16.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1"/>
      <c r="AK11" s="130"/>
      <c r="AL11" s="130"/>
      <c r="AM11" s="131"/>
      <c r="AN11" s="130"/>
      <c r="AO11" s="130"/>
      <c r="AP11" s="130"/>
      <c r="AQ11" s="130"/>
      <c r="AR11" s="130"/>
      <c r="AS11" s="130"/>
      <c r="AT11" s="130"/>
      <c r="AU11" s="130"/>
      <c r="AV11" s="132"/>
      <c r="AW11" s="132"/>
      <c r="AX11" s="132"/>
      <c r="AY11" s="130"/>
      <c r="AZ11" s="130"/>
      <c r="BA11" s="132" t="s">
        <v>24</v>
      </c>
      <c r="BB11" s="173" t="s">
        <v>211</v>
      </c>
      <c r="BC11" s="173"/>
      <c r="BD11" s="173"/>
      <c r="BE11" s="173"/>
      <c r="BF11" s="130" t="s">
        <v>4</v>
      </c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</row>
    <row r="12" spans="1:108" ht="17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</row>
    <row r="13" spans="1:108" ht="17.2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71" t="s">
        <v>9</v>
      </c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</row>
    <row r="14" spans="1:108" ht="1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6" t="s">
        <v>23</v>
      </c>
      <c r="CN14" s="125"/>
      <c r="CO14" s="145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7"/>
    </row>
    <row r="15" spans="1:108" ht="1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33"/>
      <c r="AK15" s="134" t="s">
        <v>2</v>
      </c>
      <c r="AL15" s="161" t="s">
        <v>210</v>
      </c>
      <c r="AM15" s="161"/>
      <c r="AN15" s="161"/>
      <c r="AO15" s="161"/>
      <c r="AP15" s="133" t="s">
        <v>2</v>
      </c>
      <c r="AQ15" s="133"/>
      <c r="AR15" s="133"/>
      <c r="AS15" s="161" t="s">
        <v>258</v>
      </c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59">
        <v>20</v>
      </c>
      <c r="BL15" s="159"/>
      <c r="BM15" s="159"/>
      <c r="BN15" s="159"/>
      <c r="BO15" s="160" t="s">
        <v>211</v>
      </c>
      <c r="BP15" s="160"/>
      <c r="BQ15" s="160"/>
      <c r="BR15" s="160"/>
      <c r="BS15" s="133" t="s">
        <v>3</v>
      </c>
      <c r="BT15" s="133"/>
      <c r="BU15" s="133"/>
      <c r="BV15" s="125"/>
      <c r="BW15" s="125"/>
      <c r="BX15" s="125"/>
      <c r="BY15" s="13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6" t="s">
        <v>10</v>
      </c>
      <c r="CN15" s="125"/>
      <c r="CO15" s="145" t="s">
        <v>263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7"/>
    </row>
    <row r="16" spans="1:108" ht="1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35"/>
      <c r="BZ16" s="13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25"/>
      <c r="CO16" s="145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7"/>
    </row>
    <row r="17" spans="1:108" ht="1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35"/>
      <c r="BZ17" s="13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6"/>
      <c r="CN17" s="125"/>
      <c r="CO17" s="145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7"/>
    </row>
    <row r="18" spans="1:108" ht="15" customHeight="1">
      <c r="A18" s="96" t="s">
        <v>50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25"/>
      <c r="BY18" s="13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6" t="s">
        <v>11</v>
      </c>
      <c r="CN18" s="125"/>
      <c r="CO18" s="145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7"/>
    </row>
    <row r="19" spans="1:108" ht="15" customHeight="1">
      <c r="A19" s="96" t="s">
        <v>51</v>
      </c>
      <c r="B19" s="125"/>
      <c r="C19" s="125"/>
      <c r="D19" s="125"/>
      <c r="E19" s="125"/>
      <c r="F19" s="125"/>
      <c r="G19" s="125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V19" s="139"/>
      <c r="W19" s="139"/>
      <c r="X19" s="139"/>
      <c r="Y19" s="139"/>
      <c r="Z19" s="140"/>
      <c r="AA19" s="140"/>
      <c r="AB19" s="140"/>
      <c r="AC19" s="137"/>
      <c r="AD19" s="137"/>
      <c r="AE19" s="137"/>
      <c r="AF19" s="137"/>
      <c r="AG19" s="137"/>
      <c r="AH19" s="125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25"/>
      <c r="BY19" s="135"/>
      <c r="BZ19" s="13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41"/>
      <c r="CN19" s="125"/>
      <c r="CO19" s="145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ht="15" customHeight="1">
      <c r="A20" s="4" t="s">
        <v>46</v>
      </c>
      <c r="T20" s="150" t="s">
        <v>259</v>
      </c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30"/>
      <c r="CO20" s="167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9"/>
    </row>
    <row r="21" spans="44:108" ht="18.75" customHeight="1"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Y21" s="12"/>
      <c r="BZ21" s="12"/>
      <c r="CM21" s="8"/>
      <c r="CO21" s="156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8"/>
    </row>
    <row r="22" spans="1:108" s="14" customFormat="1" ht="18.75" customHeight="1">
      <c r="A22" s="14" t="s">
        <v>25</v>
      </c>
      <c r="AI22" s="152" t="s">
        <v>187</v>
      </c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CM22" s="31"/>
      <c r="CO22" s="142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</row>
    <row r="23" spans="1:108" s="14" customFormat="1" ht="18.75" customHeight="1">
      <c r="A23" s="15" t="s">
        <v>59</v>
      </c>
      <c r="CM23" s="32" t="s">
        <v>12</v>
      </c>
      <c r="CO23" s="142" t="s">
        <v>30</v>
      </c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s="14" customFormat="1" ht="3" customHeight="1">
      <c r="A24" s="15"/>
      <c r="BX24" s="15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</row>
    <row r="25" spans="1:108" ht="15" customHeight="1">
      <c r="A25" s="4" t="s">
        <v>31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55" t="s">
        <v>60</v>
      </c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</row>
    <row r="26" spans="1:108" ht="15">
      <c r="A26" s="4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</row>
    <row r="27" spans="1:100" ht="15">
      <c r="A27" s="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9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18"/>
      <c r="CP27" s="18"/>
      <c r="CQ27" s="18"/>
      <c r="CR27" s="18"/>
      <c r="CS27" s="18"/>
      <c r="CT27" s="18"/>
      <c r="CU27" s="18"/>
      <c r="CV27" s="18"/>
    </row>
    <row r="28" spans="1:108" ht="15">
      <c r="A28" s="4" t="s">
        <v>33</v>
      </c>
      <c r="AS28" s="35"/>
      <c r="AT28" s="35"/>
      <c r="AU28" s="35"/>
      <c r="AV28" s="35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</row>
    <row r="29" spans="1:108" ht="15">
      <c r="A29" s="4" t="s">
        <v>55</v>
      </c>
      <c r="AS29" s="35"/>
      <c r="AT29" s="35"/>
      <c r="AU29" s="35"/>
      <c r="AV29" s="35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</row>
    <row r="30" spans="1:109" ht="15">
      <c r="A30" s="4" t="s">
        <v>54</v>
      </c>
      <c r="Q30" s="154" t="s">
        <v>188</v>
      </c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</row>
    <row r="31" ht="15" customHeight="1"/>
    <row r="32" spans="1:108" s="3" customFormat="1" ht="14.25">
      <c r="A32" s="150" t="s">
        <v>58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</row>
    <row r="33" spans="1:108" s="3" customFormat="1" ht="8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" customHeight="1">
      <c r="A34" s="16" t="s">
        <v>56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</row>
    <row r="35" spans="1:108" ht="36.75" customHeight="1">
      <c r="A35" s="149" t="s">
        <v>184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</row>
    <row r="36" spans="1:108" ht="15" customHeight="1">
      <c r="A36" s="16" t="s">
        <v>57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150" t="s">
        <v>185</v>
      </c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</row>
    <row r="37" spans="1:108" ht="47.25" customHeight="1">
      <c r="A37" s="149" t="s">
        <v>186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</row>
    <row r="38" spans="1:108" ht="15">
      <c r="A38" s="16" t="s">
        <v>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92.75" customHeight="1">
      <c r="A39" s="148" t="s">
        <v>261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</row>
    <row r="40" ht="4.5" customHeight="1"/>
  </sheetData>
  <sheetProtection/>
  <mergeCells count="38"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  <mergeCell ref="CO16:DD16"/>
    <mergeCell ref="BE2:DD2"/>
    <mergeCell ref="BE5:BX5"/>
    <mergeCell ref="BE6:BX6"/>
    <mergeCell ref="CA5:DD5"/>
    <mergeCell ref="CA6:DD6"/>
    <mergeCell ref="BE3:DD3"/>
    <mergeCell ref="BE4:DD4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93"/>
  <sheetViews>
    <sheetView view="pageBreakPreview" zoomScaleSheetLayoutView="100" zoomScalePageLayoutView="0" workbookViewId="0" topLeftCell="A1">
      <selection activeCell="B77" sqref="B77:BT77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206" t="s">
        <v>34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</row>
    <row r="3" spans="73:86" ht="18" customHeight="1">
      <c r="BU3" s="210" t="s">
        <v>161</v>
      </c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</row>
    <row r="4" spans="1:108" ht="15">
      <c r="A4" s="207" t="s">
        <v>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9"/>
      <c r="BU4" s="207" t="s">
        <v>5</v>
      </c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9"/>
    </row>
    <row r="5" spans="1:108" s="3" customFormat="1" ht="15" customHeight="1">
      <c r="A5" s="21"/>
      <c r="B5" s="193" t="s">
        <v>35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4"/>
      <c r="BU5" s="184">
        <v>28064597.33</v>
      </c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6"/>
    </row>
    <row r="6" spans="1:108" ht="15">
      <c r="A6" s="7"/>
      <c r="B6" s="195" t="s">
        <v>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6"/>
      <c r="BU6" s="187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9"/>
    </row>
    <row r="7" spans="1:108" ht="18" customHeight="1">
      <c r="A7" s="22"/>
      <c r="B7" s="178" t="s">
        <v>13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9"/>
      <c r="BU7" s="187">
        <v>51092777.03</v>
      </c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9"/>
    </row>
    <row r="8" spans="1:108" ht="15">
      <c r="A8" s="7"/>
      <c r="B8" s="204" t="s">
        <v>6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5"/>
      <c r="BU8" s="187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9"/>
    </row>
    <row r="9" spans="1:108" ht="27" customHeight="1">
      <c r="A9" s="22"/>
      <c r="B9" s="178" t="s">
        <v>61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9"/>
      <c r="BU9" s="176">
        <v>51092777.03</v>
      </c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82"/>
    </row>
    <row r="10" spans="1:108" ht="27.75" customHeight="1">
      <c r="A10" s="22"/>
      <c r="B10" s="178" t="s">
        <v>62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9"/>
      <c r="BU10" s="176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82"/>
    </row>
    <row r="11" spans="1:108" ht="29.25" customHeight="1">
      <c r="A11" s="22"/>
      <c r="B11" s="178" t="s">
        <v>63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9"/>
      <c r="BU11" s="176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82"/>
    </row>
    <row r="12" spans="1:108" ht="15" customHeight="1">
      <c r="A12" s="22"/>
      <c r="B12" s="178" t="s">
        <v>64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9"/>
      <c r="BU12" s="176">
        <v>26391913.14</v>
      </c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82"/>
    </row>
    <row r="13" spans="1:108" ht="18" customHeight="1">
      <c r="A13" s="22"/>
      <c r="B13" s="178" t="s">
        <v>65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9"/>
      <c r="BU13" s="176">
        <v>13155941.54</v>
      </c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82"/>
    </row>
    <row r="14" spans="1:108" ht="15">
      <c r="A14" s="23"/>
      <c r="B14" s="204" t="s">
        <v>6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5"/>
      <c r="BU14" s="176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82"/>
    </row>
    <row r="15" spans="1:108" ht="16.5" customHeight="1">
      <c r="A15" s="22"/>
      <c r="B15" s="178" t="s">
        <v>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9"/>
      <c r="BU15" s="176">
        <v>11577774.45</v>
      </c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82"/>
    </row>
    <row r="16" spans="1:108" ht="15">
      <c r="A16" s="22"/>
      <c r="B16" s="178" t="s">
        <v>17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9"/>
      <c r="BU16" s="176">
        <v>1490083.07</v>
      </c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82"/>
    </row>
    <row r="17" spans="1:108" s="3" customFormat="1" ht="15" customHeight="1">
      <c r="A17" s="21"/>
      <c r="B17" s="193" t="s">
        <v>36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4"/>
      <c r="BU17" s="190">
        <v>33941424.99</v>
      </c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2"/>
    </row>
    <row r="18" spans="1:108" ht="15">
      <c r="A18" s="7"/>
      <c r="B18" s="195" t="s">
        <v>1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6"/>
      <c r="BU18" s="176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82"/>
    </row>
    <row r="19" spans="1:108" ht="16.5" customHeight="1">
      <c r="A19" s="24"/>
      <c r="B19" s="199" t="s">
        <v>71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200"/>
      <c r="BU19" s="187">
        <v>1047491.95</v>
      </c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1:108" ht="16.5" customHeight="1">
      <c r="A20" s="201" t="s">
        <v>66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3"/>
      <c r="BU20" s="176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80"/>
    </row>
    <row r="21" spans="1:108" ht="16.5" customHeight="1">
      <c r="A21" s="201" t="s">
        <v>67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3"/>
      <c r="BU21" s="176">
        <v>1047491.95</v>
      </c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80"/>
    </row>
    <row r="22" spans="1:108" ht="16.5" customHeight="1">
      <c r="A22" s="183" t="s">
        <v>68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9"/>
      <c r="BU22" s="187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9"/>
    </row>
    <row r="23" spans="1:108" ht="15" customHeight="1">
      <c r="A23" s="25"/>
      <c r="B23" s="197" t="s">
        <v>69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8"/>
      <c r="BU23" s="187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9"/>
    </row>
    <row r="24" spans="1:108" ht="15" customHeight="1">
      <c r="A24" s="22"/>
      <c r="B24" s="178" t="s">
        <v>70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9"/>
      <c r="BU24" s="176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82"/>
    </row>
    <row r="25" spans="1:108" ht="15" customHeight="1">
      <c r="A25" s="22"/>
      <c r="B25" s="180" t="s">
        <v>72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1"/>
      <c r="BU25" s="176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82"/>
    </row>
    <row r="26" spans="1:108" ht="15" customHeight="1">
      <c r="A26" s="22"/>
      <c r="B26" s="180" t="s">
        <v>73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1"/>
      <c r="BU26" s="176">
        <v>32893933.04</v>
      </c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82"/>
    </row>
    <row r="27" spans="1:108" ht="15" customHeight="1">
      <c r="A27" s="22"/>
      <c r="B27" s="178" t="s">
        <v>74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9"/>
      <c r="BU27" s="176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82"/>
    </row>
    <row r="28" spans="1:108" ht="32.25" customHeight="1">
      <c r="A28" s="22"/>
      <c r="B28" s="178" t="s">
        <v>241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9"/>
      <c r="BU28" s="176">
        <v>32822180</v>
      </c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82"/>
    </row>
    <row r="29" spans="1:108" ht="32.25" customHeight="1">
      <c r="A29" s="22"/>
      <c r="B29" s="178" t="s">
        <v>242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9"/>
      <c r="BU29" s="176">
        <f>BU31+BU32+BU33+BU34+BU35+BU36+BU37+BU38+BU39+BU40+BU40</f>
        <v>0</v>
      </c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82"/>
    </row>
    <row r="30" spans="1:108" ht="15" customHeight="1">
      <c r="A30" s="22"/>
      <c r="B30" s="178" t="s">
        <v>74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9"/>
      <c r="BU30" s="176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82"/>
    </row>
    <row r="31" spans="1:108" ht="15" customHeight="1">
      <c r="A31" s="22"/>
      <c r="B31" s="178" t="s">
        <v>90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9"/>
      <c r="BU31" s="176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2"/>
    </row>
    <row r="32" spans="1:108" ht="15" customHeight="1">
      <c r="A32" s="22"/>
      <c r="B32" s="178" t="s">
        <v>91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9"/>
      <c r="BU32" s="176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2"/>
    </row>
    <row r="33" spans="1:108" ht="15" customHeight="1">
      <c r="A33" s="22"/>
      <c r="B33" s="178" t="s">
        <v>92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9"/>
      <c r="BU33" s="176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 customHeight="1">
      <c r="A34" s="22"/>
      <c r="B34" s="178" t="s">
        <v>93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9"/>
      <c r="BU34" s="176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pans="1:108" ht="15" customHeight="1">
      <c r="A35" s="22"/>
      <c r="B35" s="178" t="s">
        <v>94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9"/>
      <c r="BU35" s="176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 customHeight="1">
      <c r="A36" s="22"/>
      <c r="B36" s="178" t="s">
        <v>95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9"/>
      <c r="BU36" s="176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ht="15" customHeight="1">
      <c r="A37" s="22"/>
      <c r="B37" s="178" t="s">
        <v>96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9"/>
      <c r="BU37" s="176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2"/>
    </row>
    <row r="38" spans="1:108" ht="15" customHeight="1">
      <c r="A38" s="38"/>
      <c r="B38" s="178" t="s">
        <v>97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9"/>
      <c r="BU38" s="176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2"/>
    </row>
    <row r="39" spans="1:108" ht="15" customHeight="1">
      <c r="A39" s="38"/>
      <c r="B39" s="178" t="s">
        <v>98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9"/>
      <c r="BU39" s="176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2"/>
    </row>
    <row r="40" spans="1:108" ht="16.5" customHeight="1">
      <c r="A40" s="22"/>
      <c r="B40" s="178" t="s">
        <v>99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9"/>
      <c r="BU40" s="176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82"/>
    </row>
    <row r="41" spans="1:108" ht="16.5" customHeight="1">
      <c r="A41" s="22"/>
      <c r="B41" s="178" t="s">
        <v>243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9"/>
      <c r="BU41" s="176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82"/>
    </row>
    <row r="42" spans="1:108" ht="30" customHeight="1">
      <c r="A42" s="22"/>
      <c r="B42" s="178" t="s">
        <v>244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9"/>
      <c r="BU42" s="176">
        <v>71753.04</v>
      </c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82"/>
    </row>
    <row r="43" spans="1:108" ht="15" customHeight="1">
      <c r="A43" s="22"/>
      <c r="B43" s="178" t="s">
        <v>75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9"/>
      <c r="BU43" s="176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82"/>
    </row>
    <row r="44" spans="1:108" ht="16.5" customHeight="1">
      <c r="A44" s="22"/>
      <c r="B44" s="178" t="s">
        <v>76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9"/>
      <c r="BU44" s="176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82"/>
    </row>
    <row r="45" spans="1:108" ht="15" customHeight="1">
      <c r="A45" s="7"/>
      <c r="B45" s="178" t="s">
        <v>82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9"/>
      <c r="BU45" s="176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2"/>
    </row>
    <row r="46" spans="1:108" ht="13.5" customHeight="1">
      <c r="A46" s="7"/>
      <c r="B46" s="178" t="s">
        <v>83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9"/>
      <c r="BU46" s="176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1:108" ht="14.25" customHeight="1">
      <c r="A47" s="7"/>
      <c r="B47" s="178" t="s">
        <v>84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9"/>
      <c r="BU47" s="176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2"/>
    </row>
    <row r="48" spans="1:108" ht="14.25" customHeight="1">
      <c r="A48" s="7"/>
      <c r="B48" s="178" t="s">
        <v>85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9"/>
      <c r="BU48" s="176">
        <v>71753.04</v>
      </c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2"/>
    </row>
    <row r="49" spans="1:108" ht="18" customHeight="1">
      <c r="A49" s="7"/>
      <c r="B49" s="178" t="s">
        <v>86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9"/>
      <c r="BU49" s="176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ht="18" customHeight="1">
      <c r="A50" s="7"/>
      <c r="B50" s="178" t="s">
        <v>245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9"/>
      <c r="BU50" s="176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ht="18" customHeight="1">
      <c r="A51" s="7"/>
      <c r="B51" s="178" t="s">
        <v>87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9"/>
      <c r="BU51" s="176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2"/>
    </row>
    <row r="52" spans="1:108" ht="18" customHeight="1">
      <c r="A52" s="7"/>
      <c r="B52" s="178" t="s">
        <v>88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9"/>
      <c r="BU52" s="176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2"/>
    </row>
    <row r="53" spans="1:108" ht="18" customHeight="1">
      <c r="A53" s="38"/>
      <c r="B53" s="178" t="s">
        <v>89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9"/>
      <c r="BU53" s="176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2"/>
    </row>
    <row r="54" spans="1:108" ht="15" customHeight="1">
      <c r="A54" s="22"/>
      <c r="B54" s="193" t="s">
        <v>37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4"/>
      <c r="BU54" s="190">
        <v>97527243.43</v>
      </c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2"/>
    </row>
    <row r="55" spans="1:108" ht="15" customHeight="1">
      <c r="A55" s="22"/>
      <c r="B55" s="178" t="s">
        <v>77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9"/>
      <c r="BU55" s="176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82"/>
    </row>
    <row r="56" spans="1:108" ht="15" customHeight="1">
      <c r="A56" s="22"/>
      <c r="B56" s="180" t="s">
        <v>78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1"/>
      <c r="BU56" s="176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82"/>
    </row>
    <row r="57" spans="1:108" ht="15" customHeight="1">
      <c r="A57" s="22"/>
      <c r="B57" s="180" t="s">
        <v>79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1"/>
      <c r="BU57" s="176">
        <v>1886335.89</v>
      </c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82"/>
    </row>
    <row r="58" spans="1:108" ht="15" customHeight="1">
      <c r="A58" s="22"/>
      <c r="B58" s="178" t="s">
        <v>80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9"/>
      <c r="BU58" s="176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82"/>
    </row>
    <row r="59" spans="1:108" ht="15" customHeight="1">
      <c r="A59" s="22"/>
      <c r="B59" s="178" t="s">
        <v>81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9"/>
      <c r="BU59" s="176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82"/>
    </row>
    <row r="60" spans="1:108" ht="27" customHeight="1">
      <c r="A60" s="22"/>
      <c r="B60" s="178" t="s">
        <v>246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9"/>
      <c r="BU60" s="176">
        <v>1691696.39</v>
      </c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82"/>
    </row>
    <row r="61" spans="1:108" ht="16.5" customHeight="1">
      <c r="A61" s="22"/>
      <c r="B61" s="178" t="s">
        <v>80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9"/>
      <c r="BU61" s="176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82"/>
    </row>
    <row r="62" spans="1:108" ht="16.5" customHeight="1">
      <c r="A62" s="22"/>
      <c r="B62" s="178" t="s">
        <v>255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9"/>
      <c r="BU62" s="176">
        <v>692176.54</v>
      </c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1:108" ht="16.5" customHeight="1">
      <c r="A63" s="22"/>
      <c r="B63" s="178" t="s">
        <v>100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9"/>
      <c r="BU63" s="176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1:108" ht="16.5" customHeight="1">
      <c r="A64" s="22"/>
      <c r="B64" s="178" t="s">
        <v>101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9"/>
      <c r="BU64" s="176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1:108" ht="16.5" customHeight="1">
      <c r="A65" s="22"/>
      <c r="B65" s="178" t="s">
        <v>102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9"/>
      <c r="BU65" s="176">
        <v>221108.93</v>
      </c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1:108" ht="16.5" customHeight="1">
      <c r="A66" s="22"/>
      <c r="B66" s="178" t="s">
        <v>103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9"/>
      <c r="BU66" s="176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1:108" ht="16.5" customHeight="1">
      <c r="A67" s="22"/>
      <c r="B67" s="178" t="s">
        <v>104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9"/>
      <c r="BU67" s="176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1:108" ht="16.5" customHeight="1">
      <c r="A68" s="22"/>
      <c r="B68" s="178" t="s">
        <v>105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9"/>
      <c r="BU68" s="176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</row>
    <row r="69" spans="1:108" ht="16.5" customHeight="1">
      <c r="A69" s="22"/>
      <c r="B69" s="178" t="s">
        <v>106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9"/>
      <c r="BU69" s="176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</row>
    <row r="70" spans="1:108" ht="16.5" customHeight="1">
      <c r="A70" s="22"/>
      <c r="B70" s="178" t="s">
        <v>107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9"/>
      <c r="BU70" s="176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2"/>
    </row>
    <row r="71" spans="1:108" ht="16.5" customHeight="1">
      <c r="A71" s="22"/>
      <c r="B71" s="178" t="s">
        <v>108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9"/>
      <c r="BU71" s="176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2"/>
    </row>
    <row r="72" spans="1:108" ht="16.5" customHeight="1">
      <c r="A72" s="22"/>
      <c r="B72" s="178" t="s">
        <v>109</v>
      </c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9"/>
      <c r="BU72" s="176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2"/>
    </row>
    <row r="73" spans="1:108" ht="16.5" customHeight="1">
      <c r="A73" s="22"/>
      <c r="B73" s="178" t="s">
        <v>110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9"/>
      <c r="BU73" s="176">
        <v>778410.92</v>
      </c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2"/>
    </row>
    <row r="74" spans="1:108" ht="16.5" customHeight="1">
      <c r="A74" s="22"/>
      <c r="B74" s="178" t="s">
        <v>247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9"/>
      <c r="BU74" s="176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2"/>
    </row>
    <row r="75" spans="1:108" ht="30" customHeight="1">
      <c r="A75" s="22"/>
      <c r="B75" s="178" t="s">
        <v>248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9"/>
      <c r="BU75" s="176">
        <v>193739.5</v>
      </c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82"/>
    </row>
    <row r="76" spans="1:108" s="3" customFormat="1" ht="15" customHeight="1">
      <c r="A76" s="21"/>
      <c r="B76" s="178" t="s">
        <v>80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9"/>
      <c r="BU76" s="190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2"/>
    </row>
    <row r="77" spans="1:108" ht="15" customHeight="1">
      <c r="A77" s="26"/>
      <c r="B77" s="178" t="s">
        <v>256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9"/>
      <c r="BU77" s="176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82"/>
    </row>
    <row r="78" spans="1:108" ht="15" customHeight="1">
      <c r="A78" s="22"/>
      <c r="B78" s="178" t="s">
        <v>111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9"/>
      <c r="BU78" s="176">
        <v>4019.65</v>
      </c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82"/>
    </row>
    <row r="79" spans="1:108" ht="18" customHeight="1">
      <c r="A79" s="22"/>
      <c r="B79" s="178" t="s">
        <v>112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9"/>
      <c r="BU79" s="176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82"/>
    </row>
    <row r="80" spans="1:108" ht="15" customHeight="1">
      <c r="A80" s="25"/>
      <c r="B80" s="178" t="s">
        <v>113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9"/>
      <c r="BU80" s="187">
        <v>163269.61</v>
      </c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</row>
    <row r="81" spans="1:108" ht="15" customHeight="1">
      <c r="A81" s="22"/>
      <c r="B81" s="178" t="s">
        <v>114</v>
      </c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9"/>
      <c r="BU81" s="176"/>
      <c r="BV81" s="17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7"/>
      <c r="CZ81" s="177"/>
      <c r="DA81" s="177"/>
      <c r="DB81" s="177"/>
      <c r="DC81" s="177"/>
      <c r="DD81" s="182"/>
    </row>
    <row r="82" spans="1:108" ht="15" customHeight="1">
      <c r="A82" s="22"/>
      <c r="B82" s="178" t="s">
        <v>115</v>
      </c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9"/>
      <c r="BU82" s="176">
        <v>2493.24</v>
      </c>
      <c r="BV82" s="177"/>
      <c r="BW82" s="177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7"/>
      <c r="CU82" s="177"/>
      <c r="CV82" s="177"/>
      <c r="CW82" s="177"/>
      <c r="CX82" s="177"/>
      <c r="CY82" s="177"/>
      <c r="CZ82" s="177"/>
      <c r="DA82" s="177"/>
      <c r="DB82" s="177"/>
      <c r="DC82" s="177"/>
      <c r="DD82" s="182"/>
    </row>
    <row r="83" spans="1:108" ht="15" customHeight="1">
      <c r="A83" s="22"/>
      <c r="B83" s="178" t="s">
        <v>116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9"/>
      <c r="BU83" s="176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82"/>
    </row>
    <row r="84" spans="1:108" ht="15" customHeight="1">
      <c r="A84" s="22"/>
      <c r="B84" s="178" t="s">
        <v>117</v>
      </c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9"/>
      <c r="BU84" s="176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82"/>
    </row>
    <row r="85" spans="1:108" ht="15" customHeight="1">
      <c r="A85" s="22"/>
      <c r="B85" s="178" t="s">
        <v>118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9"/>
      <c r="BU85" s="176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82"/>
    </row>
    <row r="86" spans="1:108" ht="15" customHeight="1">
      <c r="A86" s="22"/>
      <c r="B86" s="178" t="s">
        <v>119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9"/>
      <c r="BU86" s="176">
        <v>23957</v>
      </c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82"/>
    </row>
    <row r="87" spans="1:108" ht="15" customHeight="1">
      <c r="A87" s="22"/>
      <c r="B87" s="178" t="s">
        <v>120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9"/>
      <c r="BU87" s="176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82"/>
    </row>
    <row r="88" spans="1:108" ht="15" customHeight="1">
      <c r="A88" s="22"/>
      <c r="B88" s="178" t="s">
        <v>121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9"/>
      <c r="BU88" s="176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82"/>
    </row>
    <row r="89" spans="1:108" ht="15" customHeight="1">
      <c r="A89" s="22"/>
      <c r="B89" s="178" t="s">
        <v>122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9"/>
      <c r="BU89" s="176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82"/>
    </row>
    <row r="90" spans="1:108" ht="15">
      <c r="A90" s="109"/>
      <c r="B90" s="178" t="s">
        <v>249</v>
      </c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9"/>
      <c r="BU90" s="176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82"/>
    </row>
    <row r="91" spans="1:108" ht="15">
      <c r="A91" s="109"/>
      <c r="B91" s="178" t="s">
        <v>250</v>
      </c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9"/>
      <c r="BU91" s="176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82"/>
    </row>
    <row r="92" spans="1:108" ht="15">
      <c r="A92" s="109"/>
      <c r="B92" s="178" t="s">
        <v>251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9"/>
      <c r="BU92" s="176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177"/>
      <c r="CX92" s="177"/>
      <c r="CY92" s="177"/>
      <c r="CZ92" s="177"/>
      <c r="DA92" s="177"/>
      <c r="DB92" s="177"/>
      <c r="DC92" s="177"/>
      <c r="DD92" s="182"/>
    </row>
    <row r="93" spans="1:108" ht="15">
      <c r="A93" s="110"/>
      <c r="B93" s="178" t="s">
        <v>252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9"/>
      <c r="BU93" s="176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  <c r="CQ93" s="177"/>
      <c r="CR93" s="177"/>
      <c r="CS93" s="177"/>
      <c r="CT93" s="177"/>
      <c r="CU93" s="177"/>
      <c r="CV93" s="177"/>
      <c r="CW93" s="177"/>
      <c r="CX93" s="177"/>
      <c r="CY93" s="177"/>
      <c r="CZ93" s="177"/>
      <c r="DA93" s="177"/>
      <c r="DB93" s="177"/>
      <c r="DC93" s="177"/>
      <c r="DD93" s="182"/>
    </row>
  </sheetData>
  <sheetProtection/>
  <mergeCells count="182">
    <mergeCell ref="B93:BT93"/>
    <mergeCell ref="BU93:DD93"/>
    <mergeCell ref="BU41:DD41"/>
    <mergeCell ref="B41:BT41"/>
    <mergeCell ref="B90:BT90"/>
    <mergeCell ref="BU90:DD90"/>
    <mergeCell ref="B91:BT91"/>
    <mergeCell ref="BU91:DD91"/>
    <mergeCell ref="B92:BT92"/>
    <mergeCell ref="BU92:DD92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U59:DD59"/>
    <mergeCell ref="B86:BT86"/>
    <mergeCell ref="B40:BT40"/>
    <mergeCell ref="B60:BT60"/>
    <mergeCell ref="B54:BT54"/>
    <mergeCell ref="BU54:DD54"/>
    <mergeCell ref="B59:BT59"/>
    <mergeCell ref="B43:BT43"/>
    <mergeCell ref="B56:BT56"/>
    <mergeCell ref="BU56:DD56"/>
    <mergeCell ref="B28:BT28"/>
    <mergeCell ref="BU28:DD28"/>
    <mergeCell ref="B25:BT25"/>
    <mergeCell ref="BU25:DD25"/>
    <mergeCell ref="B26:BT26"/>
    <mergeCell ref="BU26:DD26"/>
    <mergeCell ref="B58:BT58"/>
    <mergeCell ref="BU58:DD58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47:BT47"/>
    <mergeCell ref="BU47:CH47"/>
    <mergeCell ref="B76:BT76"/>
    <mergeCell ref="B79:BT79"/>
    <mergeCell ref="BU60:DD60"/>
    <mergeCell ref="B61:BT61"/>
    <mergeCell ref="BU61:DD61"/>
    <mergeCell ref="B77:BT77"/>
    <mergeCell ref="BU76:DD76"/>
    <mergeCell ref="BU77:DD77"/>
    <mergeCell ref="BU87:DD87"/>
    <mergeCell ref="B75:BT75"/>
    <mergeCell ref="BU75:DD75"/>
    <mergeCell ref="B81:BT81"/>
    <mergeCell ref="BU81:DD81"/>
    <mergeCell ref="B78:BT78"/>
    <mergeCell ref="BU78:DD78"/>
    <mergeCell ref="B80:BT80"/>
    <mergeCell ref="BU79:DD79"/>
    <mergeCell ref="BU80:DD80"/>
    <mergeCell ref="B87:BT87"/>
    <mergeCell ref="BU5:DD5"/>
    <mergeCell ref="BU6:DD6"/>
    <mergeCell ref="BU7:DD7"/>
    <mergeCell ref="BU8:DD8"/>
    <mergeCell ref="B44:BT44"/>
    <mergeCell ref="BU43:DD43"/>
    <mergeCell ref="BU31:CH31"/>
    <mergeCell ref="B32:BT32"/>
    <mergeCell ref="BU40:DD40"/>
    <mergeCell ref="BU89:DD89"/>
    <mergeCell ref="B82:BT82"/>
    <mergeCell ref="BU82:DD82"/>
    <mergeCell ref="B83:BT83"/>
    <mergeCell ref="BU83:DD83"/>
    <mergeCell ref="B89:BT89"/>
    <mergeCell ref="BU84:DD84"/>
    <mergeCell ref="B85:BT85"/>
    <mergeCell ref="BU85:DD85"/>
    <mergeCell ref="B84:BT84"/>
    <mergeCell ref="B88:BT88"/>
    <mergeCell ref="BU88:DD88"/>
    <mergeCell ref="BU86:DD86"/>
    <mergeCell ref="BU21:CH21"/>
    <mergeCell ref="A22:BT22"/>
    <mergeCell ref="B45:BT45"/>
    <mergeCell ref="BU45:CH45"/>
    <mergeCell ref="B46:BT46"/>
    <mergeCell ref="BU46:CH46"/>
    <mergeCell ref="B31:BT31"/>
    <mergeCell ref="BU32:CH32"/>
    <mergeCell ref="B33:BT33"/>
    <mergeCell ref="BU33:CH33"/>
    <mergeCell ref="B34:BT34"/>
    <mergeCell ref="BU34:CH34"/>
    <mergeCell ref="BU49:CH49"/>
    <mergeCell ref="BU35:CH35"/>
    <mergeCell ref="B36:BT36"/>
    <mergeCell ref="BU36:CH36"/>
    <mergeCell ref="B37:BT37"/>
    <mergeCell ref="B63:BT63"/>
    <mergeCell ref="BU63:CI63"/>
    <mergeCell ref="BU37:CH37"/>
    <mergeCell ref="BU38:CH38"/>
    <mergeCell ref="B38:BT38"/>
    <mergeCell ref="B39:BT39"/>
    <mergeCell ref="BU39:CH39"/>
    <mergeCell ref="BU48:CH48"/>
    <mergeCell ref="B49:BT49"/>
    <mergeCell ref="BU50:CH50"/>
    <mergeCell ref="B50:BT50"/>
    <mergeCell ref="B51:BT51"/>
    <mergeCell ref="BU51:CH51"/>
    <mergeCell ref="B52:BT52"/>
    <mergeCell ref="BU52:CH52"/>
    <mergeCell ref="B35:BT35"/>
    <mergeCell ref="B48:BT48"/>
    <mergeCell ref="B42:BT42"/>
    <mergeCell ref="BU42:DD42"/>
    <mergeCell ref="BU44:DD44"/>
    <mergeCell ref="BU53:CH53"/>
    <mergeCell ref="B53:BT53"/>
    <mergeCell ref="B66:BT66"/>
    <mergeCell ref="BU66:CH66"/>
    <mergeCell ref="B62:BT62"/>
    <mergeCell ref="BU62:CH62"/>
    <mergeCell ref="B57:BT57"/>
    <mergeCell ref="BU57:DD57"/>
    <mergeCell ref="B55:BT55"/>
    <mergeCell ref="BU55:DD55"/>
    <mergeCell ref="B67:BT67"/>
    <mergeCell ref="BU67:CH67"/>
    <mergeCell ref="B64:BT64"/>
    <mergeCell ref="BU64:CI64"/>
    <mergeCell ref="B65:BT65"/>
    <mergeCell ref="BU65:CH65"/>
    <mergeCell ref="B68:BT68"/>
    <mergeCell ref="BU68:CH68"/>
    <mergeCell ref="B69:BT69"/>
    <mergeCell ref="BU69:CH69"/>
    <mergeCell ref="B70:BT70"/>
    <mergeCell ref="BU70:CH70"/>
    <mergeCell ref="BU71:CH71"/>
    <mergeCell ref="B73:BT73"/>
    <mergeCell ref="BU72:CH72"/>
    <mergeCell ref="BU73:CH73"/>
    <mergeCell ref="B74:BT74"/>
    <mergeCell ref="BU74:CI74"/>
    <mergeCell ref="B72:BT72"/>
    <mergeCell ref="B71:BT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Q76"/>
  <sheetViews>
    <sheetView view="pageBreakPreview" zoomScale="90" zoomScaleSheetLayoutView="90" zoomScalePageLayoutView="0" workbookViewId="0" topLeftCell="A1">
      <selection activeCell="CR33" sqref="CR33:DF33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09" width="0.875" style="1" hidden="1" customWidth="1"/>
    <col min="110" max="110" width="27.2539062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7" width="0.875" style="1" hidden="1" customWidth="1"/>
    <col min="138" max="138" width="2.375" style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206" t="s">
        <v>212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</row>
    <row r="3" spans="1:19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210" t="s">
        <v>160</v>
      </c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4"/>
    </row>
    <row r="4" spans="1:198" ht="23.25" customHeight="1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 t="s">
        <v>123</v>
      </c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 t="s">
        <v>124</v>
      </c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 t="s">
        <v>189</v>
      </c>
      <c r="CD4" s="276"/>
      <c r="CE4" s="276"/>
      <c r="CF4" s="276"/>
      <c r="CG4" s="276"/>
      <c r="CH4" s="276"/>
      <c r="CI4" s="276"/>
      <c r="CJ4" s="276"/>
      <c r="CK4" s="276"/>
      <c r="CL4" s="276"/>
      <c r="CM4" s="57"/>
      <c r="CN4" s="57"/>
      <c r="CO4" s="57"/>
      <c r="CP4" s="57"/>
      <c r="CQ4" s="57"/>
      <c r="CR4" s="277" t="s">
        <v>125</v>
      </c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  <c r="GE4" s="277"/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4"/>
    </row>
    <row r="5" spans="1:198" ht="1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59"/>
      <c r="CN5" s="59"/>
      <c r="CO5" s="59"/>
      <c r="CP5" s="59"/>
      <c r="CQ5" s="59"/>
      <c r="CR5" s="278" t="s">
        <v>27</v>
      </c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80"/>
      <c r="DG5" s="277" t="s">
        <v>6</v>
      </c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  <c r="GE5" s="277"/>
      <c r="GF5" s="277"/>
      <c r="GG5" s="277"/>
      <c r="GH5" s="277"/>
      <c r="GI5" s="277"/>
      <c r="GJ5" s="277"/>
      <c r="GK5" s="277"/>
      <c r="GL5" s="277"/>
      <c r="GM5" s="277"/>
      <c r="GN5" s="277"/>
      <c r="GO5" s="277"/>
      <c r="GP5" s="4"/>
    </row>
    <row r="6" spans="1:198" s="33" customFormat="1" ht="53.2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60"/>
      <c r="CN6" s="60"/>
      <c r="CO6" s="60"/>
      <c r="CP6" s="60"/>
      <c r="CQ6" s="60"/>
      <c r="CR6" s="281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3"/>
      <c r="DG6" s="276" t="s">
        <v>126</v>
      </c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 t="s">
        <v>128</v>
      </c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 t="s">
        <v>127</v>
      </c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 t="s">
        <v>129</v>
      </c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 t="s">
        <v>130</v>
      </c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39"/>
    </row>
    <row r="7" spans="1:198" s="33" customFormat="1" ht="36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61"/>
      <c r="CN7" s="61"/>
      <c r="CO7" s="61"/>
      <c r="CP7" s="61"/>
      <c r="CQ7" s="61"/>
      <c r="CR7" s="284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 t="s">
        <v>131</v>
      </c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300" t="s">
        <v>132</v>
      </c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9"/>
    </row>
    <row r="8" spans="1:198" s="33" customFormat="1" ht="13.5" customHeight="1">
      <c r="A8" s="233">
        <v>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62"/>
      <c r="AY8" s="233">
        <v>2</v>
      </c>
      <c r="AZ8" s="234"/>
      <c r="BA8" s="234"/>
      <c r="BB8" s="234"/>
      <c r="BC8" s="234"/>
      <c r="BD8" s="234"/>
      <c r="BE8" s="234"/>
      <c r="BF8" s="234"/>
      <c r="BG8" s="234"/>
      <c r="BH8" s="36"/>
      <c r="BI8" s="36"/>
      <c r="BJ8" s="36"/>
      <c r="BK8" s="36"/>
      <c r="BL8" s="36"/>
      <c r="BM8" s="37"/>
      <c r="BN8" s="233">
        <v>3</v>
      </c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62"/>
      <c r="CC8" s="233"/>
      <c r="CD8" s="234"/>
      <c r="CE8" s="234"/>
      <c r="CF8" s="234"/>
      <c r="CG8" s="234"/>
      <c r="CH8" s="234"/>
      <c r="CI8" s="234"/>
      <c r="CJ8" s="234"/>
      <c r="CK8" s="234"/>
      <c r="CL8" s="234"/>
      <c r="CM8" s="36"/>
      <c r="CN8" s="36"/>
      <c r="CO8" s="36"/>
      <c r="CP8" s="36"/>
      <c r="CQ8" s="36"/>
      <c r="CR8" s="263">
        <v>4</v>
      </c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5"/>
      <c r="DG8" s="233">
        <v>5</v>
      </c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62"/>
      <c r="DV8" s="276">
        <v>6</v>
      </c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>
        <v>7</v>
      </c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>
        <v>8</v>
      </c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41"/>
    </row>
    <row r="9" spans="1:198" s="4" customFormat="1" ht="15">
      <c r="A9" s="27"/>
      <c r="B9" s="193" t="s">
        <v>133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16">
        <v>100</v>
      </c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27"/>
      <c r="BN9" s="218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20"/>
      <c r="CC9" s="233"/>
      <c r="CD9" s="234"/>
      <c r="CE9" s="234"/>
      <c r="CF9" s="234"/>
      <c r="CG9" s="234"/>
      <c r="CH9" s="234"/>
      <c r="CI9" s="234"/>
      <c r="CJ9" s="234"/>
      <c r="CK9" s="234"/>
      <c r="CL9" s="234"/>
      <c r="CM9" s="55"/>
      <c r="CN9" s="55"/>
      <c r="CO9" s="55"/>
      <c r="CP9" s="55"/>
      <c r="CQ9" s="55"/>
      <c r="CR9" s="333">
        <f>DG9+DV9+EJ9+EZ9+FO9</f>
        <v>81858306.95</v>
      </c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19">
        <f>DG11+DG12+DG13+DG14+DG15+DG16+DG17</f>
        <v>32765815</v>
      </c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1"/>
      <c r="DV9" s="332">
        <f>DV11+DV12+DV13+DV14+DV15+DV16+DV17</f>
        <v>45045000</v>
      </c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266">
        <f>EJ11+EJ12+EJ13+EJ14+EJ15+EJ16+EJ17</f>
        <v>0</v>
      </c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8"/>
      <c r="EZ9" s="294">
        <f>EZ12+EZ13+EZ14+EZ15+EZ16+EZ17</f>
        <v>0</v>
      </c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6"/>
      <c r="FO9" s="214">
        <f>FO11+FO12+FO13+FO14+FO15+FO16+FO17+FO72</f>
        <v>4047491.95</v>
      </c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52"/>
      <c r="GC9" s="290">
        <f>SUM(GC11:GP13)</f>
        <v>0</v>
      </c>
      <c r="GD9" s="290"/>
      <c r="GE9" s="290"/>
      <c r="GF9" s="290"/>
      <c r="GG9" s="290"/>
      <c r="GH9" s="290"/>
      <c r="GI9" s="290"/>
      <c r="GJ9" s="290"/>
      <c r="GK9" s="290"/>
      <c r="GL9" s="290"/>
      <c r="GM9" s="290"/>
      <c r="GN9" s="290"/>
      <c r="GO9" s="290"/>
      <c r="GP9" s="290"/>
    </row>
    <row r="10" spans="1:198" s="4" customFormat="1" ht="15">
      <c r="A10" s="27"/>
      <c r="B10" s="178" t="s">
        <v>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9"/>
      <c r="AY10" s="273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5"/>
      <c r="BN10" s="334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6"/>
      <c r="CC10" s="233"/>
      <c r="CD10" s="234"/>
      <c r="CE10" s="234"/>
      <c r="CF10" s="234"/>
      <c r="CG10" s="234"/>
      <c r="CH10" s="234"/>
      <c r="CI10" s="234"/>
      <c r="CJ10" s="234"/>
      <c r="CK10" s="234"/>
      <c r="CL10" s="234"/>
      <c r="CM10" s="56"/>
      <c r="CN10" s="56"/>
      <c r="CO10" s="56"/>
      <c r="CP10" s="56"/>
      <c r="CQ10" s="56"/>
      <c r="CR10" s="297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9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33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62"/>
      <c r="EJ10" s="287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9"/>
      <c r="EZ10" s="329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1"/>
      <c r="FO10" s="329"/>
      <c r="FP10" s="330"/>
      <c r="FQ10" s="330"/>
      <c r="FR10" s="330"/>
      <c r="FS10" s="330"/>
      <c r="FT10" s="330"/>
      <c r="FU10" s="330"/>
      <c r="FV10" s="330"/>
      <c r="FW10" s="330"/>
      <c r="FX10" s="330"/>
      <c r="FY10" s="330"/>
      <c r="FZ10" s="330"/>
      <c r="GA10" s="330"/>
      <c r="GB10" s="331"/>
      <c r="GC10" s="345"/>
      <c r="GD10" s="345"/>
      <c r="GE10" s="345"/>
      <c r="GF10" s="345"/>
      <c r="GG10" s="345"/>
      <c r="GH10" s="345"/>
      <c r="GI10" s="345"/>
      <c r="GJ10" s="345"/>
      <c r="GK10" s="345"/>
      <c r="GL10" s="345"/>
      <c r="GM10" s="345"/>
      <c r="GN10" s="345"/>
      <c r="GO10" s="345"/>
      <c r="GP10" s="345"/>
    </row>
    <row r="11" spans="1:198" s="4" customFormat="1" ht="15">
      <c r="A11" s="27"/>
      <c r="B11" s="178" t="s">
        <v>134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273">
        <v>110</v>
      </c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5"/>
      <c r="BN11" s="334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6"/>
      <c r="CC11" s="233"/>
      <c r="CD11" s="234"/>
      <c r="CE11" s="234"/>
      <c r="CF11" s="234"/>
      <c r="CG11" s="234"/>
      <c r="CH11" s="234"/>
      <c r="CI11" s="234"/>
      <c r="CJ11" s="234"/>
      <c r="CK11" s="234"/>
      <c r="CL11" s="234"/>
      <c r="CM11" s="56"/>
      <c r="CN11" s="56"/>
      <c r="CO11" s="56"/>
      <c r="CP11" s="56"/>
      <c r="CQ11" s="56"/>
      <c r="CR11" s="287">
        <f aca="true" t="shared" si="0" ref="CR11:CR17">DG11+DV11+EJ11+EZ11+FO11</f>
        <v>0</v>
      </c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8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33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62"/>
      <c r="EJ11" s="287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9"/>
      <c r="EZ11" s="329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1"/>
      <c r="FO11" s="329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1"/>
      <c r="GC11" s="345"/>
      <c r="GD11" s="345"/>
      <c r="GE11" s="345"/>
      <c r="GF11" s="345"/>
      <c r="GG11" s="345"/>
      <c r="GH11" s="345"/>
      <c r="GI11" s="345"/>
      <c r="GJ11" s="345"/>
      <c r="GK11" s="345"/>
      <c r="GL11" s="345"/>
      <c r="GM11" s="345"/>
      <c r="GN11" s="345"/>
      <c r="GO11" s="345"/>
      <c r="GP11" s="345"/>
    </row>
    <row r="12" spans="1:198" s="4" customFormat="1" ht="15">
      <c r="A12" s="27"/>
      <c r="B12" s="178" t="s">
        <v>135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9"/>
      <c r="AY12" s="273">
        <v>120</v>
      </c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5"/>
      <c r="BN12" s="334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6"/>
      <c r="CC12" s="233"/>
      <c r="CD12" s="234"/>
      <c r="CE12" s="234"/>
      <c r="CF12" s="234"/>
      <c r="CG12" s="234"/>
      <c r="CH12" s="234"/>
      <c r="CI12" s="234"/>
      <c r="CJ12" s="234"/>
      <c r="CK12" s="234"/>
      <c r="CL12" s="234"/>
      <c r="CM12" s="56"/>
      <c r="CN12" s="56"/>
      <c r="CO12" s="56"/>
      <c r="CP12" s="56"/>
      <c r="CQ12" s="56"/>
      <c r="CR12" s="214">
        <f>DG12+DV12+EJ12+EZ12+FO12</f>
        <v>33480815</v>
      </c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52"/>
      <c r="DG12" s="332">
        <v>32765815</v>
      </c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256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8"/>
      <c r="EJ12" s="266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10"/>
      <c r="EZ12" s="294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6"/>
      <c r="FO12" s="214">
        <v>715000</v>
      </c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52"/>
      <c r="GC12" s="290"/>
      <c r="GD12" s="290"/>
      <c r="GE12" s="290"/>
      <c r="GF12" s="290"/>
      <c r="GG12" s="290"/>
      <c r="GH12" s="290"/>
      <c r="GI12" s="290"/>
      <c r="GJ12" s="290"/>
      <c r="GK12" s="290"/>
      <c r="GL12" s="290"/>
      <c r="GM12" s="290"/>
      <c r="GN12" s="290"/>
      <c r="GO12" s="290"/>
      <c r="GP12" s="290"/>
    </row>
    <row r="13" spans="1:198" s="4" customFormat="1" ht="28.5" customHeight="1">
      <c r="A13" s="28"/>
      <c r="B13" s="340" t="s">
        <v>137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1"/>
      <c r="AY13" s="273">
        <v>130</v>
      </c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5"/>
      <c r="BN13" s="342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4"/>
      <c r="CC13" s="233"/>
      <c r="CD13" s="234"/>
      <c r="CE13" s="234"/>
      <c r="CF13" s="234"/>
      <c r="CG13" s="234"/>
      <c r="CH13" s="234"/>
      <c r="CI13" s="234"/>
      <c r="CJ13" s="234"/>
      <c r="CK13" s="234"/>
      <c r="CL13" s="234"/>
      <c r="CM13" s="58"/>
      <c r="CN13" s="58"/>
      <c r="CO13" s="58"/>
      <c r="CP13" s="58"/>
      <c r="CQ13" s="58"/>
      <c r="CR13" s="266">
        <f t="shared" si="0"/>
        <v>0</v>
      </c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8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256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8"/>
      <c r="EJ13" s="266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10"/>
      <c r="EZ13" s="291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3"/>
      <c r="FO13" s="291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3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</row>
    <row r="14" spans="1:198" s="4" customFormat="1" ht="31.5" customHeight="1">
      <c r="A14" s="27"/>
      <c r="B14" s="178" t="s">
        <v>136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9"/>
      <c r="AY14" s="273">
        <v>140</v>
      </c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5"/>
      <c r="BN14" s="334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6"/>
      <c r="CC14" s="233"/>
      <c r="CD14" s="234"/>
      <c r="CE14" s="234"/>
      <c r="CF14" s="234"/>
      <c r="CG14" s="234"/>
      <c r="CH14" s="234"/>
      <c r="CI14" s="234"/>
      <c r="CJ14" s="234"/>
      <c r="CK14" s="234"/>
      <c r="CL14" s="234"/>
      <c r="CM14" s="56"/>
      <c r="CN14" s="56"/>
      <c r="CO14" s="56"/>
      <c r="CP14" s="56"/>
      <c r="CQ14" s="56"/>
      <c r="CR14" s="266">
        <f t="shared" si="0"/>
        <v>0</v>
      </c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8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256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8"/>
      <c r="EJ14" s="266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10"/>
      <c r="EZ14" s="294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6"/>
      <c r="FO14" s="294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6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</row>
    <row r="15" spans="1:198" s="4" customFormat="1" ht="17.25" customHeight="1">
      <c r="A15" s="27"/>
      <c r="B15" s="178" t="s">
        <v>138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/>
      <c r="AY15" s="273">
        <v>150</v>
      </c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5"/>
      <c r="BN15" s="334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6"/>
      <c r="CC15" s="233"/>
      <c r="CD15" s="234"/>
      <c r="CE15" s="234"/>
      <c r="CF15" s="234"/>
      <c r="CG15" s="234"/>
      <c r="CH15" s="234"/>
      <c r="CI15" s="234"/>
      <c r="CJ15" s="234"/>
      <c r="CK15" s="234"/>
      <c r="CL15" s="234"/>
      <c r="CM15" s="56"/>
      <c r="CN15" s="56"/>
      <c r="CO15" s="56"/>
      <c r="CP15" s="56"/>
      <c r="CQ15" s="56"/>
      <c r="CR15" s="211">
        <f t="shared" si="0"/>
        <v>45045000</v>
      </c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3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1">
        <v>45045000</v>
      </c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3"/>
      <c r="EJ15" s="266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10"/>
      <c r="EZ15" s="294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6"/>
      <c r="FO15" s="294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6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</row>
    <row r="16" spans="1:198" s="4" customFormat="1" ht="15">
      <c r="A16" s="27"/>
      <c r="B16" s="178" t="s">
        <v>139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9"/>
      <c r="AY16" s="273">
        <v>160</v>
      </c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5"/>
      <c r="BN16" s="334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6"/>
      <c r="CC16" s="233"/>
      <c r="CD16" s="234"/>
      <c r="CE16" s="234"/>
      <c r="CF16" s="234"/>
      <c r="CG16" s="234"/>
      <c r="CH16" s="234"/>
      <c r="CI16" s="234"/>
      <c r="CJ16" s="234"/>
      <c r="CK16" s="234"/>
      <c r="CL16" s="234"/>
      <c r="CM16" s="56"/>
      <c r="CN16" s="56"/>
      <c r="CO16" s="56"/>
      <c r="CP16" s="56"/>
      <c r="CQ16" s="56"/>
      <c r="CR16" s="269">
        <f t="shared" si="0"/>
        <v>2285000</v>
      </c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40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259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1"/>
      <c r="EJ16" s="266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10"/>
      <c r="EZ16" s="294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6"/>
      <c r="FO16" s="294">
        <v>2285000</v>
      </c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6"/>
      <c r="GC16" s="345"/>
      <c r="GD16" s="345"/>
      <c r="GE16" s="345"/>
      <c r="GF16" s="345"/>
      <c r="GG16" s="345"/>
      <c r="GH16" s="345"/>
      <c r="GI16" s="345"/>
      <c r="GJ16" s="345"/>
      <c r="GK16" s="345"/>
      <c r="GL16" s="345"/>
      <c r="GM16" s="345"/>
      <c r="GN16" s="345"/>
      <c r="GO16" s="345"/>
      <c r="GP16" s="345"/>
    </row>
    <row r="17" spans="1:198" s="4" customFormat="1" ht="15" customHeight="1">
      <c r="A17" s="27"/>
      <c r="B17" s="178" t="s">
        <v>140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/>
      <c r="AY17" s="273">
        <v>180</v>
      </c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5"/>
      <c r="BN17" s="334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6"/>
      <c r="CC17" s="233"/>
      <c r="CD17" s="234"/>
      <c r="CE17" s="234"/>
      <c r="CF17" s="234"/>
      <c r="CG17" s="234"/>
      <c r="CH17" s="234"/>
      <c r="CI17" s="234"/>
      <c r="CJ17" s="234"/>
      <c r="CK17" s="234"/>
      <c r="CL17" s="234"/>
      <c r="CM17" s="56"/>
      <c r="CN17" s="56"/>
      <c r="CO17" s="56"/>
      <c r="CP17" s="56"/>
      <c r="CQ17" s="56"/>
      <c r="CR17" s="269">
        <f t="shared" si="0"/>
        <v>0</v>
      </c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40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259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1"/>
      <c r="EJ17" s="266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10"/>
      <c r="EZ17" s="294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6"/>
      <c r="FO17" s="294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6"/>
      <c r="GC17" s="345"/>
      <c r="GD17" s="345"/>
      <c r="GE17" s="345"/>
      <c r="GF17" s="345"/>
      <c r="GG17" s="345"/>
      <c r="GH17" s="345"/>
      <c r="GI17" s="345"/>
      <c r="GJ17" s="345"/>
      <c r="GK17" s="345"/>
      <c r="GL17" s="345"/>
      <c r="GM17" s="345"/>
      <c r="GN17" s="345"/>
      <c r="GO17" s="345"/>
      <c r="GP17" s="345"/>
    </row>
    <row r="18" spans="1:198" s="29" customFormat="1" ht="15" customHeight="1">
      <c r="A18" s="11"/>
      <c r="B18" s="193" t="s">
        <v>38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4"/>
      <c r="AY18" s="216">
        <v>200</v>
      </c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27"/>
      <c r="BN18" s="218">
        <v>900</v>
      </c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20"/>
      <c r="CC18" s="233"/>
      <c r="CD18" s="234"/>
      <c r="CE18" s="234"/>
      <c r="CF18" s="234"/>
      <c r="CG18" s="234"/>
      <c r="CH18" s="234"/>
      <c r="CI18" s="234"/>
      <c r="CJ18" s="234"/>
      <c r="CK18" s="234"/>
      <c r="CL18" s="234"/>
      <c r="CM18" s="54"/>
      <c r="CN18" s="54"/>
      <c r="CO18" s="54"/>
      <c r="CP18" s="54"/>
      <c r="CQ18" s="54"/>
      <c r="CR18" s="211">
        <f>CR20+CR29+CR32+CR38+CR41+CR45</f>
        <v>81858306.95</v>
      </c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3"/>
      <c r="DG18" s="241">
        <f>DG20+DG29+DG34+DG45</f>
        <v>32765815</v>
      </c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1"/>
      <c r="DV18" s="241">
        <f>DV20+DV29+DV32+DV38+DU41+DV45</f>
        <v>45045000</v>
      </c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1"/>
      <c r="EJ18" s="306">
        <f>EJ20+EJ29+EJ32+EJ38+EJ41+EJ45</f>
        <v>0</v>
      </c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8"/>
      <c r="EZ18" s="294">
        <f>EZ20+EZ29+EZ32+EZ38+EZ41+EZ45</f>
        <v>0</v>
      </c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6"/>
      <c r="FO18" s="214">
        <f>FO20+FO29+FO32+FO45</f>
        <v>4047491.95</v>
      </c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52"/>
      <c r="GC18" s="325"/>
      <c r="GD18" s="326"/>
      <c r="GE18" s="326"/>
      <c r="GF18" s="326"/>
      <c r="GG18" s="326"/>
      <c r="GH18" s="326"/>
      <c r="GI18" s="326"/>
      <c r="GJ18" s="326"/>
      <c r="GK18" s="326"/>
      <c r="GL18" s="326"/>
      <c r="GM18" s="326"/>
      <c r="GN18" s="326"/>
      <c r="GO18" s="326"/>
      <c r="GP18" s="327"/>
    </row>
    <row r="19" spans="1:198" s="4" customFormat="1" ht="15">
      <c r="A19" s="27"/>
      <c r="B19" s="193" t="s">
        <v>6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4"/>
      <c r="AY19" s="273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5"/>
      <c r="BN19" s="218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0"/>
      <c r="CC19" s="233"/>
      <c r="CD19" s="234"/>
      <c r="CE19" s="234"/>
      <c r="CF19" s="234"/>
      <c r="CG19" s="234"/>
      <c r="CH19" s="234"/>
      <c r="CI19" s="234"/>
      <c r="CJ19" s="234"/>
      <c r="CK19" s="234"/>
      <c r="CL19" s="234"/>
      <c r="CM19" s="54"/>
      <c r="CN19" s="54"/>
      <c r="CO19" s="54"/>
      <c r="CP19" s="54"/>
      <c r="CQ19" s="54"/>
      <c r="CR19" s="270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253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5"/>
      <c r="EJ19" s="287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9"/>
      <c r="EZ19" s="294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6"/>
      <c r="FO19" s="294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6"/>
      <c r="GC19" s="290"/>
      <c r="GD19" s="290"/>
      <c r="GE19" s="290"/>
      <c r="GF19" s="290"/>
      <c r="GG19" s="290"/>
      <c r="GH19" s="290"/>
      <c r="GI19" s="290"/>
      <c r="GJ19" s="290"/>
      <c r="GK19" s="290"/>
      <c r="GL19" s="290"/>
      <c r="GM19" s="290"/>
      <c r="GN19" s="290"/>
      <c r="GO19" s="290"/>
      <c r="GP19" s="290"/>
    </row>
    <row r="20" spans="1:198" s="4" customFormat="1" ht="30" customHeight="1">
      <c r="A20" s="27"/>
      <c r="B20" s="193" t="s">
        <v>18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4"/>
      <c r="AY20" s="216">
        <v>210</v>
      </c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27"/>
      <c r="BN20" s="218">
        <v>210</v>
      </c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20"/>
      <c r="CC20" s="233"/>
      <c r="CD20" s="234"/>
      <c r="CE20" s="234"/>
      <c r="CF20" s="234"/>
      <c r="CG20" s="234"/>
      <c r="CH20" s="234"/>
      <c r="CI20" s="234"/>
      <c r="CJ20" s="234"/>
      <c r="CK20" s="234"/>
      <c r="CL20" s="234"/>
      <c r="CM20" s="54"/>
      <c r="CN20" s="54"/>
      <c r="CO20" s="54"/>
      <c r="CP20" s="54"/>
      <c r="CQ20" s="54"/>
      <c r="CR20" s="211">
        <f>DG20+DV20+EJ20+EZ20+FO20</f>
        <v>31471585.8</v>
      </c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3"/>
      <c r="DG20" s="244">
        <f>DG22+DG25+DG26+DG28+DG23</f>
        <v>30857810</v>
      </c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35">
        <f>DV22+DV26+DV28</f>
        <v>0</v>
      </c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7"/>
      <c r="EJ20" s="266">
        <f>EJ22+EJ26+EJ28</f>
        <v>0</v>
      </c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8"/>
      <c r="EZ20" s="214">
        <f>EZ22+EZ26+EZ28</f>
        <v>0</v>
      </c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52"/>
      <c r="FO20" s="214">
        <f>FO22+FO24+FO25+FO27+FO26+FO28</f>
        <v>613775.8</v>
      </c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52"/>
      <c r="GC20" s="324">
        <f>GC22+GC26+GC28</f>
        <v>0</v>
      </c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</row>
    <row r="21" spans="1:198" s="4" customFormat="1" ht="15">
      <c r="A21" s="27"/>
      <c r="B21" s="193" t="s">
        <v>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4"/>
      <c r="AY21" s="216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27"/>
      <c r="BN21" s="218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0"/>
      <c r="CC21" s="233"/>
      <c r="CD21" s="234"/>
      <c r="CE21" s="234"/>
      <c r="CF21" s="234"/>
      <c r="CG21" s="234"/>
      <c r="CH21" s="234"/>
      <c r="CI21" s="234"/>
      <c r="CJ21" s="234"/>
      <c r="CK21" s="234"/>
      <c r="CL21" s="234"/>
      <c r="CM21" s="54"/>
      <c r="CN21" s="54"/>
      <c r="CO21" s="54"/>
      <c r="CP21" s="54"/>
      <c r="CQ21" s="54"/>
      <c r="CR21" s="211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259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1"/>
      <c r="EJ21" s="266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10"/>
      <c r="EZ21" s="294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6"/>
      <c r="FO21" s="294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6"/>
      <c r="GC21" s="290"/>
      <c r="GD21" s="290"/>
      <c r="GE21" s="290"/>
      <c r="GF21" s="290"/>
      <c r="GG21" s="290"/>
      <c r="GH21" s="290"/>
      <c r="GI21" s="290"/>
      <c r="GJ21" s="290"/>
      <c r="GK21" s="290"/>
      <c r="GL21" s="290"/>
      <c r="GM21" s="290"/>
      <c r="GN21" s="290"/>
      <c r="GO21" s="290"/>
      <c r="GP21" s="290"/>
    </row>
    <row r="22" spans="1:198" s="4" customFormat="1" ht="15">
      <c r="A22" s="27"/>
      <c r="B22" s="178" t="s">
        <v>19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216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27"/>
      <c r="BN22" s="218" t="s">
        <v>190</v>
      </c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20"/>
      <c r="CC22" s="216">
        <v>211</v>
      </c>
      <c r="CD22" s="217"/>
      <c r="CE22" s="217"/>
      <c r="CF22" s="217"/>
      <c r="CG22" s="217"/>
      <c r="CH22" s="217"/>
      <c r="CI22" s="217"/>
      <c r="CJ22" s="217"/>
      <c r="CK22" s="217"/>
      <c r="CL22" s="217"/>
      <c r="CM22" s="54"/>
      <c r="CN22" s="54"/>
      <c r="CO22" s="54"/>
      <c r="CP22" s="54"/>
      <c r="CQ22" s="54"/>
      <c r="CR22" s="211">
        <f aca="true" t="shared" si="1" ref="CR22:CR28">DG22+DV22+EJ22+EZ22+FO22</f>
        <v>24055511.91</v>
      </c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3"/>
      <c r="DG22" s="244">
        <v>23655511.91</v>
      </c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1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3"/>
      <c r="EJ22" s="214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52"/>
      <c r="EZ22" s="214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52"/>
      <c r="FO22" s="211">
        <v>400000</v>
      </c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3"/>
      <c r="GC22" s="302"/>
      <c r="GD22" s="302"/>
      <c r="GE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</row>
    <row r="23" spans="1:198" s="4" customFormat="1" ht="30" customHeight="1">
      <c r="A23" s="27"/>
      <c r="B23" s="178" t="s">
        <v>219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216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27"/>
      <c r="BN23" s="218" t="s">
        <v>190</v>
      </c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20"/>
      <c r="CC23" s="216">
        <v>266</v>
      </c>
      <c r="CD23" s="217"/>
      <c r="CE23" s="217"/>
      <c r="CF23" s="217"/>
      <c r="CG23" s="217"/>
      <c r="CH23" s="217"/>
      <c r="CI23" s="217"/>
      <c r="CJ23" s="217"/>
      <c r="CK23" s="217"/>
      <c r="CL23" s="217"/>
      <c r="CM23" s="54"/>
      <c r="CN23" s="54"/>
      <c r="CO23" s="54"/>
      <c r="CP23" s="54"/>
      <c r="CQ23" s="54"/>
      <c r="CR23" s="211">
        <f t="shared" si="1"/>
        <v>42488.09</v>
      </c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3"/>
      <c r="DG23" s="244">
        <v>42488.09</v>
      </c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1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3"/>
      <c r="EJ23" s="214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52"/>
      <c r="EZ23" s="214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52"/>
      <c r="FO23" s="211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3"/>
      <c r="GC23" s="302"/>
      <c r="GD23" s="302"/>
      <c r="GE23" s="302"/>
      <c r="GF23" s="302"/>
      <c r="GG23" s="302"/>
      <c r="GH23" s="302"/>
      <c r="GI23" s="302"/>
      <c r="GJ23" s="302"/>
      <c r="GK23" s="302"/>
      <c r="GL23" s="302"/>
      <c r="GM23" s="302"/>
      <c r="GN23" s="302"/>
      <c r="GO23" s="302"/>
      <c r="GP23" s="302"/>
    </row>
    <row r="24" spans="1:198" s="4" customFormat="1" ht="15">
      <c r="A24" s="27"/>
      <c r="B24" s="178" t="s">
        <v>236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216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27"/>
      <c r="BN24" s="218" t="s">
        <v>191</v>
      </c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16">
        <v>212</v>
      </c>
      <c r="CD24" s="217"/>
      <c r="CE24" s="217"/>
      <c r="CF24" s="217"/>
      <c r="CG24" s="217"/>
      <c r="CH24" s="217"/>
      <c r="CI24" s="217"/>
      <c r="CJ24" s="217"/>
      <c r="CK24" s="217"/>
      <c r="CL24" s="217"/>
      <c r="CM24" s="54"/>
      <c r="CN24" s="54"/>
      <c r="CO24" s="54"/>
      <c r="CP24" s="54"/>
      <c r="CQ24" s="54"/>
      <c r="CR24" s="211">
        <f t="shared" si="1"/>
        <v>10000</v>
      </c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3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1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3"/>
      <c r="EJ24" s="214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52"/>
      <c r="EZ24" s="214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52"/>
      <c r="FO24" s="211">
        <v>10000</v>
      </c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3"/>
      <c r="GC24" s="302"/>
      <c r="GD24" s="302"/>
      <c r="GE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</row>
    <row r="25" spans="1:198" s="96" customFormat="1" ht="15">
      <c r="A25" s="94"/>
      <c r="B25" s="361" t="s">
        <v>43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2"/>
      <c r="AY25" s="355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60"/>
      <c r="BN25" s="357" t="s">
        <v>191</v>
      </c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9"/>
      <c r="CC25" s="355">
        <v>226</v>
      </c>
      <c r="CD25" s="356"/>
      <c r="CE25" s="356"/>
      <c r="CF25" s="356"/>
      <c r="CG25" s="356"/>
      <c r="CH25" s="356"/>
      <c r="CI25" s="356"/>
      <c r="CJ25" s="356"/>
      <c r="CK25" s="356"/>
      <c r="CL25" s="356"/>
      <c r="CM25" s="95"/>
      <c r="CN25" s="95"/>
      <c r="CO25" s="95"/>
      <c r="CP25" s="95"/>
      <c r="CQ25" s="95"/>
      <c r="CR25" s="211">
        <f t="shared" si="1"/>
        <v>77793</v>
      </c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3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1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3"/>
      <c r="EJ25" s="211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3"/>
      <c r="EZ25" s="211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3"/>
      <c r="FO25" s="211">
        <v>77793</v>
      </c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3"/>
      <c r="GC25" s="302"/>
      <c r="GD25" s="302"/>
      <c r="GE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</row>
    <row r="26" spans="1:198" s="4" customFormat="1" ht="29.25" customHeight="1">
      <c r="A26" s="27"/>
      <c r="B26" s="178" t="s">
        <v>219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/>
      <c r="AY26" s="216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27"/>
      <c r="BN26" s="218" t="s">
        <v>191</v>
      </c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216">
        <v>266</v>
      </c>
      <c r="CD26" s="217"/>
      <c r="CE26" s="217"/>
      <c r="CF26" s="217"/>
      <c r="CG26" s="217"/>
      <c r="CH26" s="217"/>
      <c r="CI26" s="217"/>
      <c r="CJ26" s="217"/>
      <c r="CK26" s="217"/>
      <c r="CL26" s="217"/>
      <c r="CM26" s="54"/>
      <c r="CN26" s="54"/>
      <c r="CO26" s="54"/>
      <c r="CP26" s="54"/>
      <c r="CQ26" s="54"/>
      <c r="CR26" s="211">
        <f t="shared" si="1"/>
        <v>2810</v>
      </c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3"/>
      <c r="DG26" s="244">
        <v>2810</v>
      </c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1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3"/>
      <c r="EJ26" s="214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52"/>
      <c r="EZ26" s="214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52"/>
      <c r="FO26" s="211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3"/>
      <c r="GC26" s="302"/>
      <c r="GD26" s="302"/>
      <c r="GE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</row>
    <row r="27" spans="1:198" s="96" customFormat="1" ht="15">
      <c r="A27" s="352" t="s">
        <v>43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4"/>
      <c r="AY27" s="355"/>
      <c r="AZ27" s="356"/>
      <c r="BA27" s="356"/>
      <c r="BB27" s="356"/>
      <c r="BC27" s="356"/>
      <c r="BD27" s="356"/>
      <c r="BE27" s="356"/>
      <c r="BF27" s="356"/>
      <c r="BG27" s="356"/>
      <c r="BH27" s="97"/>
      <c r="BI27" s="97"/>
      <c r="BJ27" s="97"/>
      <c r="BK27" s="97"/>
      <c r="BL27" s="97"/>
      <c r="BM27" s="98"/>
      <c r="BN27" s="357" t="s">
        <v>234</v>
      </c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9"/>
      <c r="CC27" s="355">
        <v>226</v>
      </c>
      <c r="CD27" s="356"/>
      <c r="CE27" s="356"/>
      <c r="CF27" s="356"/>
      <c r="CG27" s="356"/>
      <c r="CH27" s="356"/>
      <c r="CI27" s="356"/>
      <c r="CJ27" s="97"/>
      <c r="CK27" s="97"/>
      <c r="CL27" s="97"/>
      <c r="CM27" s="95"/>
      <c r="CN27" s="95"/>
      <c r="CO27" s="95"/>
      <c r="CP27" s="95"/>
      <c r="CQ27" s="95"/>
      <c r="CR27" s="211">
        <f t="shared" si="1"/>
        <v>4982.8</v>
      </c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120"/>
      <c r="DE27" s="120"/>
      <c r="DF27" s="121"/>
      <c r="DG27" s="241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116"/>
      <c r="DU27" s="117"/>
      <c r="DV27" s="241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3"/>
      <c r="EJ27" s="211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99"/>
      <c r="EW27" s="99"/>
      <c r="EX27" s="99"/>
      <c r="EY27" s="100"/>
      <c r="EZ27" s="211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3"/>
      <c r="FO27" s="211">
        <v>4982.8</v>
      </c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121"/>
      <c r="GC27" s="119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121"/>
    </row>
    <row r="28" spans="1:198" s="4" customFormat="1" ht="15">
      <c r="A28" s="27"/>
      <c r="B28" s="178" t="s">
        <v>29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216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27"/>
      <c r="BN28" s="218" t="s">
        <v>192</v>
      </c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20"/>
      <c r="CC28" s="216">
        <v>213</v>
      </c>
      <c r="CD28" s="217"/>
      <c r="CE28" s="217"/>
      <c r="CF28" s="217"/>
      <c r="CG28" s="217"/>
      <c r="CH28" s="217"/>
      <c r="CI28" s="217"/>
      <c r="CJ28" s="217"/>
      <c r="CK28" s="217"/>
      <c r="CL28" s="217"/>
      <c r="CM28" s="54"/>
      <c r="CN28" s="54"/>
      <c r="CO28" s="54"/>
      <c r="CP28" s="54"/>
      <c r="CQ28" s="54"/>
      <c r="CR28" s="211">
        <f t="shared" si="1"/>
        <v>7278000</v>
      </c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3"/>
      <c r="DG28" s="241">
        <v>7157000</v>
      </c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3"/>
      <c r="DV28" s="241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3"/>
      <c r="EJ28" s="214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52"/>
      <c r="EZ28" s="214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52"/>
      <c r="FO28" s="211">
        <v>121000</v>
      </c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3"/>
      <c r="GC28" s="211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3"/>
    </row>
    <row r="29" spans="1:198" s="4" customFormat="1" ht="15" customHeight="1">
      <c r="A29" s="27"/>
      <c r="B29" s="193" t="s">
        <v>21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4"/>
      <c r="AY29" s="216">
        <v>220</v>
      </c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27"/>
      <c r="BN29" s="218">
        <v>220</v>
      </c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20"/>
      <c r="CC29" s="233"/>
      <c r="CD29" s="234"/>
      <c r="CE29" s="234"/>
      <c r="CF29" s="234"/>
      <c r="CG29" s="234"/>
      <c r="CH29" s="234"/>
      <c r="CI29" s="234"/>
      <c r="CJ29" s="234"/>
      <c r="CK29" s="234"/>
      <c r="CL29" s="234"/>
      <c r="CM29" s="54"/>
      <c r="CN29" s="54"/>
      <c r="CO29" s="54"/>
      <c r="CP29" s="54"/>
      <c r="CQ29" s="54"/>
      <c r="CR29" s="211">
        <f>CR31</f>
        <v>0</v>
      </c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3"/>
      <c r="DG29" s="244">
        <f>DG31</f>
        <v>0</v>
      </c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1">
        <f>DV31</f>
        <v>0</v>
      </c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3"/>
      <c r="EJ29" s="214">
        <f>EJ31</f>
        <v>0</v>
      </c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52"/>
      <c r="EZ29" s="214">
        <f>EZ31</f>
        <v>0</v>
      </c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52"/>
      <c r="FO29" s="211">
        <f>FO31</f>
        <v>0</v>
      </c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3"/>
      <c r="GC29" s="302">
        <f>GC31+GC32+GC33+GC34+GC35+GC36</f>
        <v>0</v>
      </c>
      <c r="GD29" s="302"/>
      <c r="GE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</row>
    <row r="30" spans="1:198" s="4" customFormat="1" ht="15">
      <c r="A30" s="27"/>
      <c r="B30" s="193" t="s">
        <v>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4"/>
      <c r="AY30" s="216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27"/>
      <c r="BN30" s="218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20"/>
      <c r="CC30" s="233"/>
      <c r="CD30" s="234"/>
      <c r="CE30" s="234"/>
      <c r="CF30" s="234"/>
      <c r="CG30" s="234"/>
      <c r="CH30" s="234"/>
      <c r="CI30" s="234"/>
      <c r="CJ30" s="234"/>
      <c r="CK30" s="234"/>
      <c r="CL30" s="234"/>
      <c r="CM30" s="54"/>
      <c r="CN30" s="54"/>
      <c r="CO30" s="54"/>
      <c r="CP30" s="54"/>
      <c r="CQ30" s="54"/>
      <c r="CR30" s="238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40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235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7"/>
      <c r="EJ30" s="313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8"/>
      <c r="EZ30" s="313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8"/>
      <c r="FO30" s="238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40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</row>
    <row r="31" spans="1:198" s="4" customFormat="1" ht="15" customHeight="1">
      <c r="A31" s="27"/>
      <c r="B31" s="178" t="s">
        <v>44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216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27"/>
      <c r="BN31" s="218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20"/>
      <c r="CC31" s="216">
        <v>262</v>
      </c>
      <c r="CD31" s="217"/>
      <c r="CE31" s="217"/>
      <c r="CF31" s="217"/>
      <c r="CG31" s="217"/>
      <c r="CH31" s="217"/>
      <c r="CI31" s="217"/>
      <c r="CJ31" s="217"/>
      <c r="CK31" s="217"/>
      <c r="CL31" s="217"/>
      <c r="CM31" s="54"/>
      <c r="CN31" s="54"/>
      <c r="CO31" s="54"/>
      <c r="CP31" s="54"/>
      <c r="CQ31" s="54"/>
      <c r="CR31" s="211">
        <f aca="true" t="shared" si="2" ref="CR31:CR36">DG31+DV31+EJ31+EZ31+FO31</f>
        <v>0</v>
      </c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3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1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3"/>
      <c r="EJ31" s="214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52"/>
      <c r="EZ31" s="214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52"/>
      <c r="FO31" s="211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3"/>
      <c r="GC31" s="318"/>
      <c r="GD31" s="318"/>
      <c r="GE31" s="318"/>
      <c r="GF31" s="318"/>
      <c r="GG31" s="318"/>
      <c r="GH31" s="318"/>
      <c r="GI31" s="318"/>
      <c r="GJ31" s="318"/>
      <c r="GK31" s="318"/>
      <c r="GL31" s="318"/>
      <c r="GM31" s="318"/>
      <c r="GN31" s="318"/>
      <c r="GO31" s="318"/>
      <c r="GP31" s="318"/>
    </row>
    <row r="32" spans="1:198" s="4" customFormat="1" ht="15" customHeight="1">
      <c r="A32" s="27"/>
      <c r="B32" s="193" t="s">
        <v>193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4"/>
      <c r="AY32" s="216">
        <v>230</v>
      </c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27"/>
      <c r="BN32" s="218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216"/>
      <c r="CD32" s="217"/>
      <c r="CE32" s="217"/>
      <c r="CF32" s="217"/>
      <c r="CG32" s="217"/>
      <c r="CH32" s="217"/>
      <c r="CI32" s="217"/>
      <c r="CJ32" s="217"/>
      <c r="CK32" s="217"/>
      <c r="CL32" s="217"/>
      <c r="CM32" s="54"/>
      <c r="CN32" s="54"/>
      <c r="CO32" s="54"/>
      <c r="CP32" s="54"/>
      <c r="CQ32" s="54"/>
      <c r="CR32" s="211">
        <f>DG32+DV32+EJ32+EZ32+FO32</f>
        <v>226405</v>
      </c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3"/>
      <c r="DG32" s="244">
        <f>DG34+DG35+DG36</f>
        <v>220005</v>
      </c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1">
        <f>DV34+DV35+DV36</f>
        <v>0</v>
      </c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3"/>
      <c r="EJ32" s="214">
        <f>EJ34+EJ35+EJ36</f>
        <v>0</v>
      </c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52"/>
      <c r="EZ32" s="214">
        <f>EZ34+EZ35+EZ36</f>
        <v>0</v>
      </c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52"/>
      <c r="FO32" s="211">
        <f>FO34+FO35+FO36+FO37</f>
        <v>6400</v>
      </c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3"/>
      <c r="GC32" s="302">
        <f>GC34+GC35+GC36</f>
        <v>0</v>
      </c>
      <c r="GD32" s="318"/>
      <c r="GE32" s="318"/>
      <c r="GF32" s="318"/>
      <c r="GG32" s="318"/>
      <c r="GH32" s="318"/>
      <c r="GI32" s="318"/>
      <c r="GJ32" s="318"/>
      <c r="GK32" s="318"/>
      <c r="GL32" s="318"/>
      <c r="GM32" s="318"/>
      <c r="GN32" s="318"/>
      <c r="GO32" s="318"/>
      <c r="GP32" s="318"/>
    </row>
    <row r="33" spans="1:198" s="4" customFormat="1" ht="15" customHeight="1">
      <c r="A33" s="27"/>
      <c r="B33" s="193" t="s">
        <v>1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4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27"/>
      <c r="BN33" s="218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20"/>
      <c r="CC33" s="216"/>
      <c r="CD33" s="217"/>
      <c r="CE33" s="217"/>
      <c r="CF33" s="217"/>
      <c r="CG33" s="217"/>
      <c r="CH33" s="217"/>
      <c r="CI33" s="217"/>
      <c r="CJ33" s="217"/>
      <c r="CK33" s="217"/>
      <c r="CL33" s="217"/>
      <c r="CM33" s="54"/>
      <c r="CN33" s="54"/>
      <c r="CO33" s="54"/>
      <c r="CP33" s="54"/>
      <c r="CQ33" s="54"/>
      <c r="CR33" s="211">
        <f t="shared" si="2"/>
        <v>0</v>
      </c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3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1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3"/>
      <c r="EJ33" s="214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52"/>
      <c r="EZ33" s="214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52"/>
      <c r="FO33" s="211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3"/>
      <c r="GC33" s="302"/>
      <c r="GD33" s="302"/>
      <c r="GE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</row>
    <row r="34" spans="1:198" s="4" customFormat="1" ht="15" customHeight="1">
      <c r="A34" s="27"/>
      <c r="B34" s="178" t="s">
        <v>237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9"/>
      <c r="AY34" s="216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27"/>
      <c r="BN34" s="218" t="s">
        <v>197</v>
      </c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20"/>
      <c r="CC34" s="216">
        <v>291</v>
      </c>
      <c r="CD34" s="217"/>
      <c r="CE34" s="217"/>
      <c r="CF34" s="217"/>
      <c r="CG34" s="217"/>
      <c r="CH34" s="217"/>
      <c r="CI34" s="217"/>
      <c r="CJ34" s="217"/>
      <c r="CK34" s="217"/>
      <c r="CL34" s="217"/>
      <c r="CM34" s="54"/>
      <c r="CN34" s="54"/>
      <c r="CO34" s="54"/>
      <c r="CP34" s="54"/>
      <c r="CQ34" s="54"/>
      <c r="CR34" s="211">
        <f t="shared" si="2"/>
        <v>220005</v>
      </c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3"/>
      <c r="DG34" s="244">
        <v>220005</v>
      </c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1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3"/>
      <c r="EJ34" s="214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52"/>
      <c r="EZ34" s="214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52"/>
      <c r="FO34" s="211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3"/>
      <c r="GC34" s="302"/>
      <c r="GD34" s="302"/>
      <c r="GE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</row>
    <row r="35" spans="1:198" s="4" customFormat="1" ht="13.5" customHeight="1">
      <c r="A35" s="27"/>
      <c r="B35" s="178" t="s">
        <v>237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9"/>
      <c r="AY35" s="216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27"/>
      <c r="BN35" s="218" t="s">
        <v>198</v>
      </c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20"/>
      <c r="CC35" s="216">
        <v>291</v>
      </c>
      <c r="CD35" s="217"/>
      <c r="CE35" s="217"/>
      <c r="CF35" s="217"/>
      <c r="CG35" s="217"/>
      <c r="CH35" s="217"/>
      <c r="CI35" s="217"/>
      <c r="CJ35" s="217"/>
      <c r="CK35" s="217"/>
      <c r="CL35" s="217"/>
      <c r="CM35" s="54"/>
      <c r="CN35" s="54"/>
      <c r="CO35" s="54"/>
      <c r="CP35" s="54"/>
      <c r="CQ35" s="54"/>
      <c r="CR35" s="211">
        <f t="shared" si="2"/>
        <v>5100</v>
      </c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3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1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3"/>
      <c r="EJ35" s="214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52"/>
      <c r="EZ35" s="214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52"/>
      <c r="FO35" s="211">
        <v>5100</v>
      </c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3"/>
      <c r="GC35" s="302"/>
      <c r="GD35" s="302"/>
      <c r="GE35" s="302"/>
      <c r="GF35" s="302"/>
      <c r="GG35" s="302"/>
      <c r="GH35" s="302"/>
      <c r="GI35" s="302"/>
      <c r="GJ35" s="302"/>
      <c r="GK35" s="302"/>
      <c r="GL35" s="302"/>
      <c r="GM35" s="302"/>
      <c r="GN35" s="302"/>
      <c r="GO35" s="302"/>
      <c r="GP35" s="302"/>
    </row>
    <row r="36" spans="1:198" s="4" customFormat="1" ht="29.25" customHeight="1">
      <c r="A36" s="27"/>
      <c r="B36" s="178" t="s">
        <v>239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216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27"/>
      <c r="BN36" s="218" t="s">
        <v>199</v>
      </c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20"/>
      <c r="CC36" s="216">
        <v>292</v>
      </c>
      <c r="CD36" s="217"/>
      <c r="CE36" s="217"/>
      <c r="CF36" s="217"/>
      <c r="CG36" s="217"/>
      <c r="CH36" s="217"/>
      <c r="CI36" s="217"/>
      <c r="CJ36" s="217"/>
      <c r="CK36" s="217"/>
      <c r="CL36" s="217"/>
      <c r="CM36" s="54"/>
      <c r="CN36" s="54"/>
      <c r="CO36" s="54"/>
      <c r="CP36" s="54"/>
      <c r="CQ36" s="54"/>
      <c r="CR36" s="211">
        <f t="shared" si="2"/>
        <v>500</v>
      </c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3"/>
      <c r="DG36" s="244"/>
      <c r="DH36" s="244"/>
      <c r="DI36" s="244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1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3"/>
      <c r="EJ36" s="214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52"/>
      <c r="EZ36" s="214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52"/>
      <c r="FO36" s="211">
        <v>500</v>
      </c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3"/>
      <c r="GC36" s="302"/>
      <c r="GD36" s="302"/>
      <c r="GE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</row>
    <row r="37" spans="1:198" s="4" customFormat="1" ht="31.5" customHeight="1">
      <c r="A37" s="27"/>
      <c r="B37" s="178" t="s">
        <v>240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9"/>
      <c r="AY37" s="216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27"/>
      <c r="BN37" s="218" t="s">
        <v>199</v>
      </c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20"/>
      <c r="CC37" s="216">
        <v>293</v>
      </c>
      <c r="CD37" s="217"/>
      <c r="CE37" s="217"/>
      <c r="CF37" s="217"/>
      <c r="CG37" s="217"/>
      <c r="CH37" s="217"/>
      <c r="CI37" s="217"/>
      <c r="CJ37" s="217"/>
      <c r="CK37" s="217"/>
      <c r="CL37" s="217"/>
      <c r="CM37" s="54"/>
      <c r="CN37" s="54"/>
      <c r="CO37" s="54"/>
      <c r="CP37" s="54"/>
      <c r="CQ37" s="54"/>
      <c r="CR37" s="211">
        <f>DG37+DV37+EJ37+EZ37+FO37</f>
        <v>800</v>
      </c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3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1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3"/>
      <c r="EJ37" s="214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52"/>
      <c r="EZ37" s="214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52"/>
      <c r="FO37" s="211">
        <v>800</v>
      </c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3"/>
      <c r="GC37" s="302"/>
      <c r="GD37" s="302"/>
      <c r="GE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</row>
    <row r="38" spans="1:198" s="4" customFormat="1" ht="18" customHeight="1">
      <c r="A38" s="27"/>
      <c r="B38" s="193" t="s">
        <v>22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4"/>
      <c r="AY38" s="216">
        <v>240</v>
      </c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27"/>
      <c r="BN38" s="218">
        <v>240</v>
      </c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20"/>
      <c r="CC38" s="216"/>
      <c r="CD38" s="217"/>
      <c r="CE38" s="217"/>
      <c r="CF38" s="217"/>
      <c r="CG38" s="217"/>
      <c r="CH38" s="217"/>
      <c r="CI38" s="217"/>
      <c r="CJ38" s="217"/>
      <c r="CK38" s="217"/>
      <c r="CL38" s="217"/>
      <c r="CM38" s="54"/>
      <c r="CN38" s="54"/>
      <c r="CO38" s="54"/>
      <c r="CP38" s="54"/>
      <c r="CQ38" s="54"/>
      <c r="CR38" s="211">
        <f>CR40</f>
        <v>0</v>
      </c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3"/>
      <c r="DG38" s="244">
        <f>DG40</f>
        <v>0</v>
      </c>
      <c r="DH38" s="244"/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1">
        <f>DU40</f>
        <v>0</v>
      </c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3"/>
      <c r="EJ38" s="214">
        <f>EJ40</f>
        <v>0</v>
      </c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52"/>
      <c r="EZ38" s="214">
        <f>EZ40</f>
        <v>0</v>
      </c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52"/>
      <c r="FO38" s="211">
        <f>FO40</f>
        <v>0</v>
      </c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3"/>
      <c r="GC38" s="302">
        <f>GD40</f>
        <v>0</v>
      </c>
      <c r="GD38" s="302"/>
      <c r="GE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</row>
    <row r="39" spans="1:198" s="4" customFormat="1" ht="14.25" customHeight="1">
      <c r="A39" s="27"/>
      <c r="B39" s="193" t="s">
        <v>1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4"/>
      <c r="AY39" s="216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27"/>
      <c r="BN39" s="218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20"/>
      <c r="CC39" s="216"/>
      <c r="CD39" s="217"/>
      <c r="CE39" s="217"/>
      <c r="CF39" s="217"/>
      <c r="CG39" s="217"/>
      <c r="CH39" s="217"/>
      <c r="CI39" s="217"/>
      <c r="CJ39" s="217"/>
      <c r="CK39" s="217"/>
      <c r="CL39" s="217"/>
      <c r="CM39" s="54"/>
      <c r="CN39" s="54"/>
      <c r="CO39" s="54"/>
      <c r="CP39" s="54"/>
      <c r="CQ39" s="54"/>
      <c r="CR39" s="211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3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1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3"/>
      <c r="EJ39" s="214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52"/>
      <c r="EZ39" s="214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52"/>
      <c r="FO39" s="211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3"/>
      <c r="GC39" s="302"/>
      <c r="GD39" s="302"/>
      <c r="GE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</row>
    <row r="40" spans="1:198" s="4" customFormat="1" ht="30" customHeight="1">
      <c r="A40" s="27"/>
      <c r="B40" s="178" t="s">
        <v>47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9"/>
      <c r="AY40" s="216"/>
      <c r="AZ40" s="217"/>
      <c r="BA40" s="217"/>
      <c r="BB40" s="217"/>
      <c r="BC40" s="217"/>
      <c r="BD40" s="217"/>
      <c r="BE40" s="217"/>
      <c r="BF40" s="217"/>
      <c r="BG40" s="217"/>
      <c r="BH40" s="42"/>
      <c r="BI40" s="42"/>
      <c r="BJ40" s="42"/>
      <c r="BK40" s="42"/>
      <c r="BL40" s="42"/>
      <c r="BM40" s="43"/>
      <c r="BN40" s="218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20"/>
      <c r="CC40" s="216"/>
      <c r="CD40" s="217"/>
      <c r="CE40" s="217"/>
      <c r="CF40" s="217"/>
      <c r="CG40" s="217"/>
      <c r="CH40" s="217"/>
      <c r="CI40" s="217"/>
      <c r="CJ40" s="217"/>
      <c r="CK40" s="217"/>
      <c r="CL40" s="217"/>
      <c r="CM40" s="54"/>
      <c r="CN40" s="54"/>
      <c r="CO40" s="54"/>
      <c r="CP40" s="54"/>
      <c r="CQ40" s="54"/>
      <c r="CR40" s="211">
        <f>DG40+DU40+EJ40+EZ40+FO40</f>
        <v>0</v>
      </c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120"/>
      <c r="DE40" s="120"/>
      <c r="DF40" s="121"/>
      <c r="DG40" s="241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3"/>
      <c r="DU40" s="241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3"/>
      <c r="EJ40" s="214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68"/>
      <c r="EW40" s="68"/>
      <c r="EX40" s="68"/>
      <c r="EY40" s="69"/>
      <c r="EZ40" s="214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52"/>
      <c r="FO40" s="211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121"/>
      <c r="GC40" s="122"/>
      <c r="GD40" s="211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3"/>
      <c r="GP40" s="122"/>
    </row>
    <row r="41" spans="1:198" s="4" customFormat="1" ht="30" customHeight="1">
      <c r="A41" s="230" t="s">
        <v>141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2"/>
      <c r="AY41" s="216">
        <v>250</v>
      </c>
      <c r="AZ41" s="217"/>
      <c r="BA41" s="217"/>
      <c r="BB41" s="217"/>
      <c r="BC41" s="217"/>
      <c r="BD41" s="217"/>
      <c r="BE41" s="217"/>
      <c r="BF41" s="217"/>
      <c r="BG41" s="217"/>
      <c r="BH41" s="42"/>
      <c r="BI41" s="42"/>
      <c r="BJ41" s="42"/>
      <c r="BK41" s="42"/>
      <c r="BL41" s="42"/>
      <c r="BM41" s="43"/>
      <c r="BN41" s="218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20"/>
      <c r="CC41" s="216"/>
      <c r="CD41" s="217"/>
      <c r="CE41" s="217"/>
      <c r="CF41" s="217"/>
      <c r="CG41" s="217"/>
      <c r="CH41" s="217"/>
      <c r="CI41" s="217"/>
      <c r="CJ41" s="42"/>
      <c r="CK41" s="42"/>
      <c r="CL41" s="42"/>
      <c r="CM41" s="54"/>
      <c r="CN41" s="54"/>
      <c r="CO41" s="54"/>
      <c r="CP41" s="54"/>
      <c r="CQ41" s="54"/>
      <c r="CR41" s="211">
        <f>DG41+DU41+EJ41+EZ41+FO41</f>
        <v>0</v>
      </c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120"/>
      <c r="DE41" s="120"/>
      <c r="DF41" s="121"/>
      <c r="DG41" s="241">
        <f>DG43+DG44</f>
        <v>0</v>
      </c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3"/>
      <c r="DU41" s="241">
        <f>DU43+DU44</f>
        <v>0</v>
      </c>
      <c r="DV41" s="242"/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3"/>
      <c r="EJ41" s="214">
        <f>EJ43+EJ44</f>
        <v>0</v>
      </c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68"/>
      <c r="EW41" s="68"/>
      <c r="EX41" s="68"/>
      <c r="EY41" s="69"/>
      <c r="EZ41" s="214">
        <f>EZ43+EZ44</f>
        <v>0</v>
      </c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52"/>
      <c r="FO41" s="211">
        <f>FO43+FO44</f>
        <v>0</v>
      </c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121"/>
      <c r="GC41" s="122"/>
      <c r="GD41" s="211">
        <f>GD43+GD44</f>
        <v>0</v>
      </c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3"/>
      <c r="GP41" s="122"/>
    </row>
    <row r="42" spans="1:198" s="4" customFormat="1" ht="15" customHeight="1">
      <c r="A42" s="62"/>
      <c r="B42" s="231" t="s">
        <v>1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2"/>
      <c r="AY42" s="216"/>
      <c r="AZ42" s="217"/>
      <c r="BA42" s="217"/>
      <c r="BB42" s="217"/>
      <c r="BC42" s="217"/>
      <c r="BD42" s="217"/>
      <c r="BE42" s="217"/>
      <c r="BF42" s="217"/>
      <c r="BG42" s="217"/>
      <c r="BH42" s="42"/>
      <c r="BI42" s="42"/>
      <c r="BJ42" s="42"/>
      <c r="BK42" s="42"/>
      <c r="BL42" s="42"/>
      <c r="BM42" s="43"/>
      <c r="BN42" s="218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20"/>
      <c r="CC42" s="216"/>
      <c r="CD42" s="217"/>
      <c r="CE42" s="217"/>
      <c r="CF42" s="217"/>
      <c r="CG42" s="217"/>
      <c r="CH42" s="217"/>
      <c r="CI42" s="217"/>
      <c r="CJ42" s="42"/>
      <c r="CK42" s="42"/>
      <c r="CL42" s="42"/>
      <c r="CM42" s="54"/>
      <c r="CN42" s="54"/>
      <c r="CO42" s="54"/>
      <c r="CP42" s="54"/>
      <c r="CQ42" s="54"/>
      <c r="CR42" s="211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120"/>
      <c r="DE42" s="120"/>
      <c r="DF42" s="121"/>
      <c r="DG42" s="241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3"/>
      <c r="DU42" s="241"/>
      <c r="DV42" s="242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3"/>
      <c r="EJ42" s="214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68"/>
      <c r="EW42" s="68"/>
      <c r="EX42" s="68"/>
      <c r="EY42" s="69"/>
      <c r="EZ42" s="214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52"/>
      <c r="FO42" s="211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121"/>
      <c r="GC42" s="122"/>
      <c r="GD42" s="211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3"/>
      <c r="GP42" s="122"/>
    </row>
    <row r="43" spans="1:198" s="4" customFormat="1" ht="18.75" customHeight="1" hidden="1">
      <c r="A43" s="62"/>
      <c r="B43" s="178" t="s">
        <v>200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9"/>
      <c r="AY43" s="216"/>
      <c r="AZ43" s="217"/>
      <c r="BA43" s="217"/>
      <c r="BB43" s="217"/>
      <c r="BC43" s="217"/>
      <c r="BD43" s="217"/>
      <c r="BE43" s="217"/>
      <c r="BF43" s="217"/>
      <c r="BG43" s="217"/>
      <c r="BH43" s="42"/>
      <c r="BI43" s="42"/>
      <c r="BJ43" s="42"/>
      <c r="BK43" s="42"/>
      <c r="BL43" s="42"/>
      <c r="BM43" s="43"/>
      <c r="BN43" s="218" t="s">
        <v>202</v>
      </c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20"/>
      <c r="CC43" s="216">
        <v>290</v>
      </c>
      <c r="CD43" s="217"/>
      <c r="CE43" s="217"/>
      <c r="CF43" s="217"/>
      <c r="CG43" s="217"/>
      <c r="CH43" s="217"/>
      <c r="CI43" s="217"/>
      <c r="CJ43" s="42"/>
      <c r="CK43" s="42"/>
      <c r="CL43" s="42"/>
      <c r="CM43" s="54"/>
      <c r="CN43" s="54"/>
      <c r="CO43" s="54"/>
      <c r="CP43" s="54"/>
      <c r="CQ43" s="54"/>
      <c r="CR43" s="211">
        <f>DG43+DU43+EJ43+EZ43+FO43</f>
        <v>0</v>
      </c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120"/>
      <c r="DE43" s="120"/>
      <c r="DF43" s="121"/>
      <c r="DG43" s="241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3"/>
      <c r="DU43" s="241"/>
      <c r="DV43" s="242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3"/>
      <c r="EJ43" s="214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68"/>
      <c r="EW43" s="68"/>
      <c r="EX43" s="68"/>
      <c r="EY43" s="69"/>
      <c r="EZ43" s="214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52"/>
      <c r="FO43" s="211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121"/>
      <c r="GC43" s="122"/>
      <c r="GD43" s="211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3"/>
      <c r="GP43" s="122"/>
    </row>
    <row r="44" spans="1:198" s="4" customFormat="1" ht="18" customHeight="1" hidden="1">
      <c r="A44" s="62"/>
      <c r="B44" s="178" t="s">
        <v>201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9"/>
      <c r="AY44" s="216"/>
      <c r="AZ44" s="217"/>
      <c r="BA44" s="217"/>
      <c r="BB44" s="217"/>
      <c r="BC44" s="217"/>
      <c r="BD44" s="217"/>
      <c r="BE44" s="217"/>
      <c r="BF44" s="217"/>
      <c r="BG44" s="217"/>
      <c r="BH44" s="42"/>
      <c r="BI44" s="42"/>
      <c r="BJ44" s="42"/>
      <c r="BK44" s="42"/>
      <c r="BL44" s="42"/>
      <c r="BM44" s="43"/>
      <c r="BN44" s="218" t="s">
        <v>203</v>
      </c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20"/>
      <c r="CC44" s="216">
        <v>290</v>
      </c>
      <c r="CD44" s="217"/>
      <c r="CE44" s="217"/>
      <c r="CF44" s="217"/>
      <c r="CG44" s="217"/>
      <c r="CH44" s="217"/>
      <c r="CI44" s="217"/>
      <c r="CJ44" s="42"/>
      <c r="CK44" s="42"/>
      <c r="CL44" s="42"/>
      <c r="CM44" s="54"/>
      <c r="CN44" s="54"/>
      <c r="CO44" s="54"/>
      <c r="CP44" s="54"/>
      <c r="CQ44" s="54"/>
      <c r="CR44" s="211">
        <f>DG44+DU44+EJ44+EZ44+FO44</f>
        <v>0</v>
      </c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120"/>
      <c r="DE44" s="120"/>
      <c r="DF44" s="121"/>
      <c r="DG44" s="241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3"/>
      <c r="DU44" s="241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3"/>
      <c r="EJ44" s="214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68"/>
      <c r="EW44" s="68"/>
      <c r="EX44" s="68"/>
      <c r="EY44" s="69"/>
      <c r="EZ44" s="214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52"/>
      <c r="FO44" s="211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121"/>
      <c r="GC44" s="122"/>
      <c r="GD44" s="211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3"/>
      <c r="GP44" s="122"/>
    </row>
    <row r="45" spans="1:198" s="4" customFormat="1" ht="14.25" customHeight="1">
      <c r="A45" s="27"/>
      <c r="B45" s="193" t="s">
        <v>142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4"/>
      <c r="AY45" s="216">
        <v>260</v>
      </c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27"/>
      <c r="BN45" s="218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20"/>
      <c r="CC45" s="216"/>
      <c r="CD45" s="217"/>
      <c r="CE45" s="217"/>
      <c r="CF45" s="217"/>
      <c r="CG45" s="217"/>
      <c r="CH45" s="217"/>
      <c r="CI45" s="217"/>
      <c r="CJ45" s="217"/>
      <c r="CK45" s="217"/>
      <c r="CL45" s="217"/>
      <c r="CM45" s="54"/>
      <c r="CN45" s="54"/>
      <c r="CO45" s="54"/>
      <c r="CP45" s="54"/>
      <c r="CQ45" s="54"/>
      <c r="CR45" s="211">
        <f>CR49+CR50+CR51+CR52+CR53+CR54+CR57+CR60+CR62+CR55+CR56+CR58+CR59+CR61+CR63+CR47+CR48</f>
        <v>50160316.15</v>
      </c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3"/>
      <c r="DG45" s="244">
        <f>DG49+DG50+DG51+DG52+DG53+DG55+DG56+DG58+DG59+DG63</f>
        <v>1688000</v>
      </c>
      <c r="DH45" s="244"/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1">
        <f>DV49+DV50+DV51+DV52+DV53+DV55+DV56+DV58+DV59+DV62+DV63+DV47</f>
        <v>45045000</v>
      </c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3"/>
      <c r="EJ45" s="214">
        <f>EJ49+EJ50+EJ51+EJ52+EJ53+EJ55+EJ56+EJ58</f>
        <v>0</v>
      </c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52"/>
      <c r="EZ45" s="214">
        <f>EZ49+EZ50+EZ51+EZ52+EZ53+EZ55+EZ56+EZ58</f>
        <v>0</v>
      </c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52"/>
      <c r="FO45" s="211">
        <f>FO49+FO50+FO51+FO52+FO53+FO54+FO55+FO60+FO47+FO56+FO57+FO58+FO59+FO61+FO62+FO63+FO48</f>
        <v>3427316.1500000004</v>
      </c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3"/>
      <c r="GC45" s="302">
        <f>GD49+GD50+GD51+GD52+GD53+GD55+GD56+GD58</f>
        <v>0</v>
      </c>
      <c r="GD45" s="302"/>
      <c r="GE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</row>
    <row r="46" spans="1:198" s="4" customFormat="1" ht="14.25" customHeight="1">
      <c r="A46" s="27"/>
      <c r="B46" s="193" t="s">
        <v>1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4"/>
      <c r="AY46" s="216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27"/>
      <c r="BN46" s="218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20"/>
      <c r="CC46" s="216"/>
      <c r="CD46" s="217"/>
      <c r="CE46" s="217"/>
      <c r="CF46" s="217"/>
      <c r="CG46" s="217"/>
      <c r="CH46" s="217"/>
      <c r="CI46" s="217"/>
      <c r="CJ46" s="217"/>
      <c r="CK46" s="217"/>
      <c r="CL46" s="217"/>
      <c r="CM46" s="54"/>
      <c r="CN46" s="54"/>
      <c r="CO46" s="54"/>
      <c r="CP46" s="54"/>
      <c r="CQ46" s="54"/>
      <c r="CR46" s="211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3"/>
      <c r="DG46" s="244"/>
      <c r="DH46" s="244"/>
      <c r="DI46" s="244"/>
      <c r="DJ46" s="244"/>
      <c r="DK46" s="244"/>
      <c r="DL46" s="244"/>
      <c r="DM46" s="244"/>
      <c r="DN46" s="244"/>
      <c r="DO46" s="244"/>
      <c r="DP46" s="244"/>
      <c r="DQ46" s="244"/>
      <c r="DR46" s="244"/>
      <c r="DS46" s="244"/>
      <c r="DT46" s="244"/>
      <c r="DU46" s="244"/>
      <c r="DV46" s="241"/>
      <c r="DW46" s="242"/>
      <c r="DX46" s="242"/>
      <c r="DY46" s="24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3"/>
      <c r="EJ46" s="214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52"/>
      <c r="EZ46" s="214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52"/>
      <c r="FO46" s="211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3"/>
      <c r="GC46" s="302"/>
      <c r="GD46" s="302"/>
      <c r="GE46" s="302"/>
      <c r="GF46" s="302"/>
      <c r="GG46" s="302"/>
      <c r="GH46" s="302"/>
      <c r="GI46" s="302"/>
      <c r="GJ46" s="302"/>
      <c r="GK46" s="302"/>
      <c r="GL46" s="302"/>
      <c r="GM46" s="302"/>
      <c r="GN46" s="302"/>
      <c r="GO46" s="302"/>
      <c r="GP46" s="302"/>
    </row>
    <row r="47" spans="1:198" s="4" customFormat="1" ht="14.25" customHeight="1">
      <c r="A47" s="27"/>
      <c r="B47" s="178" t="s">
        <v>42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9"/>
      <c r="AY47" s="216"/>
      <c r="AZ47" s="217"/>
      <c r="BA47" s="217"/>
      <c r="BB47" s="217"/>
      <c r="BC47" s="217"/>
      <c r="BD47" s="217"/>
      <c r="BE47" s="217"/>
      <c r="BF47" s="217"/>
      <c r="BG47" s="217"/>
      <c r="BH47" s="42"/>
      <c r="BI47" s="42"/>
      <c r="BJ47" s="42"/>
      <c r="BK47" s="42"/>
      <c r="BL47" s="42"/>
      <c r="BM47" s="43"/>
      <c r="BN47" s="218" t="s">
        <v>238</v>
      </c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20"/>
      <c r="CC47" s="216">
        <v>225</v>
      </c>
      <c r="CD47" s="217"/>
      <c r="CE47" s="217"/>
      <c r="CF47" s="217"/>
      <c r="CG47" s="217"/>
      <c r="CH47" s="217"/>
      <c r="CI47" s="217"/>
      <c r="CJ47" s="42"/>
      <c r="CK47" s="42"/>
      <c r="CL47" s="42"/>
      <c r="CM47" s="54"/>
      <c r="CN47" s="54"/>
      <c r="CO47" s="54"/>
      <c r="CP47" s="54"/>
      <c r="CQ47" s="54"/>
      <c r="CR47" s="211">
        <f>DG47+DV47+EJ47+EZ47+FO47</f>
        <v>45059616.5</v>
      </c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120"/>
      <c r="DE47" s="120"/>
      <c r="DF47" s="121"/>
      <c r="DG47" s="241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3"/>
      <c r="DU47" s="118"/>
      <c r="DV47" s="241">
        <v>45045000</v>
      </c>
      <c r="DW47" s="242"/>
      <c r="DX47" s="242"/>
      <c r="DY47" s="24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3"/>
      <c r="EJ47" s="214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68"/>
      <c r="EW47" s="68"/>
      <c r="EX47" s="68"/>
      <c r="EY47" s="69"/>
      <c r="EZ47" s="214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52"/>
      <c r="FO47" s="211">
        <v>14616.5</v>
      </c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3"/>
      <c r="GC47" s="122"/>
      <c r="GD47" s="211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3"/>
      <c r="GP47" s="122"/>
    </row>
    <row r="48" spans="1:198" s="4" customFormat="1" ht="14.25" customHeight="1">
      <c r="A48" s="27"/>
      <c r="B48" s="178" t="s">
        <v>43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9"/>
      <c r="AY48" s="216"/>
      <c r="AZ48" s="217"/>
      <c r="BA48" s="217"/>
      <c r="BB48" s="217"/>
      <c r="BC48" s="217"/>
      <c r="BD48" s="217"/>
      <c r="BE48" s="217"/>
      <c r="BF48" s="217"/>
      <c r="BG48" s="217"/>
      <c r="BH48" s="42"/>
      <c r="BI48" s="42"/>
      <c r="BJ48" s="42"/>
      <c r="BK48" s="42"/>
      <c r="BL48" s="42"/>
      <c r="BM48" s="43"/>
      <c r="BN48" s="218" t="s">
        <v>238</v>
      </c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20"/>
      <c r="CC48" s="216">
        <v>226</v>
      </c>
      <c r="CD48" s="217"/>
      <c r="CE48" s="217"/>
      <c r="CF48" s="217"/>
      <c r="CG48" s="217"/>
      <c r="CH48" s="217"/>
      <c r="CI48" s="217"/>
      <c r="CJ48" s="42"/>
      <c r="CK48" s="42"/>
      <c r="CL48" s="42"/>
      <c r="CM48" s="54"/>
      <c r="CN48" s="54"/>
      <c r="CO48" s="54"/>
      <c r="CP48" s="54"/>
      <c r="CQ48" s="54"/>
      <c r="CR48" s="211">
        <f>DG48+DV48+EJ48+EZ48+FO48</f>
        <v>50000</v>
      </c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120"/>
      <c r="DE48" s="120"/>
      <c r="DF48" s="121"/>
      <c r="DG48" s="241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3"/>
      <c r="DU48" s="118"/>
      <c r="DV48" s="241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3"/>
      <c r="EJ48" s="214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68"/>
      <c r="EW48" s="68"/>
      <c r="EX48" s="68"/>
      <c r="EY48" s="69"/>
      <c r="EZ48" s="214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52"/>
      <c r="FO48" s="211">
        <v>50000</v>
      </c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3"/>
      <c r="GC48" s="122"/>
      <c r="GD48" s="211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3"/>
      <c r="GP48" s="122"/>
    </row>
    <row r="49" spans="1:198" s="4" customFormat="1" ht="14.25" customHeight="1">
      <c r="A49" s="27"/>
      <c r="B49" s="178" t="s">
        <v>39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216"/>
      <c r="AZ49" s="217"/>
      <c r="BA49" s="217"/>
      <c r="BB49" s="217"/>
      <c r="BC49" s="217"/>
      <c r="BD49" s="217"/>
      <c r="BE49" s="217"/>
      <c r="BF49" s="217"/>
      <c r="BG49" s="217"/>
      <c r="BH49" s="42"/>
      <c r="BI49" s="42"/>
      <c r="BJ49" s="42"/>
      <c r="BK49" s="42"/>
      <c r="BL49" s="42"/>
      <c r="BM49" s="43"/>
      <c r="BN49" s="218" t="s">
        <v>205</v>
      </c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20"/>
      <c r="CC49" s="216">
        <v>221</v>
      </c>
      <c r="CD49" s="217"/>
      <c r="CE49" s="217"/>
      <c r="CF49" s="217"/>
      <c r="CG49" s="217"/>
      <c r="CH49" s="217"/>
      <c r="CI49" s="217"/>
      <c r="CJ49" s="42"/>
      <c r="CK49" s="42"/>
      <c r="CL49" s="42"/>
      <c r="CM49" s="54"/>
      <c r="CN49" s="54"/>
      <c r="CO49" s="54"/>
      <c r="CP49" s="54"/>
      <c r="CQ49" s="54"/>
      <c r="CR49" s="211">
        <f aca="true" t="shared" si="3" ref="CR49:CR63">DG49+DV49+EJ49+EZ49+FO49</f>
        <v>60000</v>
      </c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120"/>
      <c r="DE49" s="120"/>
      <c r="DF49" s="121"/>
      <c r="DG49" s="241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3"/>
      <c r="DU49" s="118"/>
      <c r="DV49" s="241"/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3"/>
      <c r="EJ49" s="214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68"/>
      <c r="EW49" s="68"/>
      <c r="EX49" s="68"/>
      <c r="EY49" s="69"/>
      <c r="EZ49" s="214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52"/>
      <c r="FO49" s="211">
        <v>60000</v>
      </c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3"/>
      <c r="GC49" s="122"/>
      <c r="GD49" s="211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3"/>
      <c r="GP49" s="122"/>
    </row>
    <row r="50" spans="1:198" s="4" customFormat="1" ht="14.25" customHeight="1">
      <c r="A50" s="27"/>
      <c r="B50" s="178" t="s">
        <v>40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9"/>
      <c r="AY50" s="216"/>
      <c r="AZ50" s="217"/>
      <c r="BA50" s="217"/>
      <c r="BB50" s="217"/>
      <c r="BC50" s="217"/>
      <c r="BD50" s="217"/>
      <c r="BE50" s="217"/>
      <c r="BF50" s="217"/>
      <c r="BG50" s="217"/>
      <c r="BH50" s="42"/>
      <c r="BI50" s="42"/>
      <c r="BJ50" s="42"/>
      <c r="BK50" s="42"/>
      <c r="BL50" s="42"/>
      <c r="BM50" s="43"/>
      <c r="BN50" s="218" t="s">
        <v>205</v>
      </c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20"/>
      <c r="CC50" s="216">
        <v>222</v>
      </c>
      <c r="CD50" s="217"/>
      <c r="CE50" s="217"/>
      <c r="CF50" s="217"/>
      <c r="CG50" s="217"/>
      <c r="CH50" s="217"/>
      <c r="CI50" s="217"/>
      <c r="CJ50" s="42"/>
      <c r="CK50" s="42"/>
      <c r="CL50" s="42"/>
      <c r="CM50" s="54"/>
      <c r="CN50" s="54"/>
      <c r="CO50" s="54"/>
      <c r="CP50" s="54"/>
      <c r="CQ50" s="54"/>
      <c r="CR50" s="211">
        <f t="shared" si="3"/>
        <v>20000</v>
      </c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120"/>
      <c r="DE50" s="120"/>
      <c r="DF50" s="121"/>
      <c r="DG50" s="241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3"/>
      <c r="DU50" s="118"/>
      <c r="DV50" s="241"/>
      <c r="DW50" s="242"/>
      <c r="DX50" s="242"/>
      <c r="DY50" s="24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3"/>
      <c r="EJ50" s="214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68"/>
      <c r="EW50" s="68"/>
      <c r="EX50" s="68"/>
      <c r="EY50" s="69"/>
      <c r="EZ50" s="214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52"/>
      <c r="FO50" s="211">
        <v>20000</v>
      </c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3"/>
      <c r="GC50" s="122"/>
      <c r="GD50" s="211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3"/>
      <c r="GP50" s="122"/>
    </row>
    <row r="51" spans="1:198" s="4" customFormat="1" ht="14.25" customHeight="1">
      <c r="A51" s="27"/>
      <c r="B51" s="178" t="s">
        <v>41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9"/>
      <c r="AY51" s="216"/>
      <c r="AZ51" s="217"/>
      <c r="BA51" s="217"/>
      <c r="BB51" s="217"/>
      <c r="BC51" s="217"/>
      <c r="BD51" s="217"/>
      <c r="BE51" s="217"/>
      <c r="BF51" s="217"/>
      <c r="BG51" s="217"/>
      <c r="BH51" s="42"/>
      <c r="BI51" s="42"/>
      <c r="BJ51" s="42"/>
      <c r="BK51" s="42"/>
      <c r="BL51" s="42"/>
      <c r="BM51" s="43"/>
      <c r="BN51" s="218" t="s">
        <v>205</v>
      </c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20"/>
      <c r="CC51" s="216">
        <v>223</v>
      </c>
      <c r="CD51" s="217"/>
      <c r="CE51" s="217"/>
      <c r="CF51" s="217"/>
      <c r="CG51" s="217"/>
      <c r="CH51" s="217"/>
      <c r="CI51" s="217"/>
      <c r="CJ51" s="42"/>
      <c r="CK51" s="42"/>
      <c r="CL51" s="42"/>
      <c r="CM51" s="54"/>
      <c r="CN51" s="54"/>
      <c r="CO51" s="54"/>
      <c r="CP51" s="54"/>
      <c r="CQ51" s="54"/>
      <c r="CR51" s="211">
        <f t="shared" si="3"/>
        <v>2092000</v>
      </c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120"/>
      <c r="DE51" s="120"/>
      <c r="DF51" s="121"/>
      <c r="DG51" s="241">
        <v>1688000</v>
      </c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3"/>
      <c r="DU51" s="118"/>
      <c r="DV51" s="241"/>
      <c r="DW51" s="242"/>
      <c r="DX51" s="242"/>
      <c r="DY51" s="24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3"/>
      <c r="EJ51" s="214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68"/>
      <c r="EW51" s="68"/>
      <c r="EX51" s="68"/>
      <c r="EY51" s="69"/>
      <c r="EZ51" s="214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52"/>
      <c r="FO51" s="211">
        <v>404000</v>
      </c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3"/>
      <c r="GC51" s="122"/>
      <c r="GD51" s="211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3"/>
      <c r="GP51" s="122"/>
    </row>
    <row r="52" spans="1:198" s="4" customFormat="1" ht="14.25" customHeight="1">
      <c r="A52" s="27"/>
      <c r="B52" s="178" t="s">
        <v>42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9"/>
      <c r="AY52" s="216"/>
      <c r="AZ52" s="217"/>
      <c r="BA52" s="217"/>
      <c r="BB52" s="217"/>
      <c r="BC52" s="217"/>
      <c r="BD52" s="217"/>
      <c r="BE52" s="217"/>
      <c r="BF52" s="217"/>
      <c r="BG52" s="217"/>
      <c r="BH52" s="42"/>
      <c r="BI52" s="42"/>
      <c r="BJ52" s="42"/>
      <c r="BK52" s="42"/>
      <c r="BL52" s="42"/>
      <c r="BM52" s="43"/>
      <c r="BN52" s="218" t="s">
        <v>205</v>
      </c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20"/>
      <c r="CC52" s="216">
        <v>225</v>
      </c>
      <c r="CD52" s="217"/>
      <c r="CE52" s="217"/>
      <c r="CF52" s="217"/>
      <c r="CG52" s="217"/>
      <c r="CH52" s="217"/>
      <c r="CI52" s="217"/>
      <c r="CJ52" s="42"/>
      <c r="CK52" s="42"/>
      <c r="CL52" s="42"/>
      <c r="CM52" s="54"/>
      <c r="CN52" s="54"/>
      <c r="CO52" s="54"/>
      <c r="CP52" s="54"/>
      <c r="CQ52" s="54"/>
      <c r="CR52" s="214">
        <f t="shared" si="3"/>
        <v>265383.5</v>
      </c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68"/>
      <c r="DE52" s="68"/>
      <c r="DF52" s="69"/>
      <c r="DG52" s="241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3"/>
      <c r="DU52" s="75"/>
      <c r="DV52" s="241"/>
      <c r="DW52" s="242"/>
      <c r="DX52" s="242"/>
      <c r="DY52" s="242"/>
      <c r="DZ52" s="242"/>
      <c r="EA52" s="242"/>
      <c r="EB52" s="242"/>
      <c r="EC52" s="242"/>
      <c r="ED52" s="242"/>
      <c r="EE52" s="242"/>
      <c r="EF52" s="242"/>
      <c r="EG52" s="242"/>
      <c r="EH52" s="242"/>
      <c r="EI52" s="243"/>
      <c r="EJ52" s="214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68"/>
      <c r="EW52" s="68"/>
      <c r="EX52" s="68"/>
      <c r="EY52" s="69"/>
      <c r="EZ52" s="214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52"/>
      <c r="FO52" s="211">
        <v>265383.5</v>
      </c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3"/>
      <c r="GC52" s="122"/>
      <c r="GD52" s="211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3"/>
      <c r="GP52" s="122"/>
    </row>
    <row r="53" spans="1:198" s="4" customFormat="1" ht="14.25" customHeight="1">
      <c r="A53" s="27"/>
      <c r="B53" s="178" t="s">
        <v>43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9"/>
      <c r="AY53" s="216"/>
      <c r="AZ53" s="217"/>
      <c r="BA53" s="217"/>
      <c r="BB53" s="217"/>
      <c r="BC53" s="217"/>
      <c r="BD53" s="217"/>
      <c r="BE53" s="217"/>
      <c r="BF53" s="217"/>
      <c r="BG53" s="217"/>
      <c r="BH53" s="42"/>
      <c r="BI53" s="42"/>
      <c r="BJ53" s="42"/>
      <c r="BK53" s="42"/>
      <c r="BL53" s="42"/>
      <c r="BM53" s="43"/>
      <c r="BN53" s="218" t="s">
        <v>205</v>
      </c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20"/>
      <c r="CC53" s="216">
        <v>226</v>
      </c>
      <c r="CD53" s="217"/>
      <c r="CE53" s="217"/>
      <c r="CF53" s="217"/>
      <c r="CG53" s="217"/>
      <c r="CH53" s="217"/>
      <c r="CI53" s="217"/>
      <c r="CJ53" s="42"/>
      <c r="CK53" s="42"/>
      <c r="CL53" s="42"/>
      <c r="CM53" s="54"/>
      <c r="CN53" s="54"/>
      <c r="CO53" s="54"/>
      <c r="CP53" s="54"/>
      <c r="CQ53" s="54"/>
      <c r="CR53" s="214">
        <f t="shared" si="3"/>
        <v>1191224.2</v>
      </c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68"/>
      <c r="DE53" s="68"/>
      <c r="DF53" s="69"/>
      <c r="DG53" s="241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3"/>
      <c r="DU53" s="75"/>
      <c r="DV53" s="241"/>
      <c r="DW53" s="242"/>
      <c r="DX53" s="242"/>
      <c r="DY53" s="24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3"/>
      <c r="EJ53" s="214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68"/>
      <c r="EW53" s="68"/>
      <c r="EX53" s="68"/>
      <c r="EY53" s="69"/>
      <c r="EZ53" s="214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52"/>
      <c r="FO53" s="211">
        <v>1191224.2</v>
      </c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3"/>
      <c r="GC53" s="122"/>
      <c r="GD53" s="211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3"/>
      <c r="GP53" s="122"/>
    </row>
    <row r="54" spans="1:198" s="4" customFormat="1" ht="14.25" customHeight="1">
      <c r="A54" s="349" t="s">
        <v>231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1"/>
      <c r="AY54" s="216"/>
      <c r="AZ54" s="217"/>
      <c r="BA54" s="217"/>
      <c r="BB54" s="217"/>
      <c r="BC54" s="217"/>
      <c r="BD54" s="217"/>
      <c r="BE54" s="217"/>
      <c r="BF54" s="217"/>
      <c r="BG54" s="217"/>
      <c r="BH54" s="42"/>
      <c r="BI54" s="42"/>
      <c r="BJ54" s="42"/>
      <c r="BK54" s="42"/>
      <c r="BL54" s="42"/>
      <c r="BM54" s="43"/>
      <c r="BN54" s="218" t="s">
        <v>205</v>
      </c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20"/>
      <c r="CC54" s="216">
        <v>227</v>
      </c>
      <c r="CD54" s="217"/>
      <c r="CE54" s="217"/>
      <c r="CF54" s="217"/>
      <c r="CG54" s="217"/>
      <c r="CH54" s="217"/>
      <c r="CI54" s="217"/>
      <c r="CJ54" s="42"/>
      <c r="CK54" s="42"/>
      <c r="CL54" s="42"/>
      <c r="CM54" s="54"/>
      <c r="CN54" s="54"/>
      <c r="CO54" s="54"/>
      <c r="CP54" s="54"/>
      <c r="CQ54" s="54"/>
      <c r="CR54" s="214">
        <f t="shared" si="3"/>
        <v>45000</v>
      </c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68"/>
      <c r="DE54" s="68"/>
      <c r="DF54" s="69"/>
      <c r="DG54" s="90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2"/>
      <c r="DU54" s="75"/>
      <c r="DV54" s="90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2"/>
      <c r="EJ54" s="214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68"/>
      <c r="EW54" s="68"/>
      <c r="EX54" s="68"/>
      <c r="EY54" s="69"/>
      <c r="EZ54" s="214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52"/>
      <c r="FO54" s="211">
        <v>45000</v>
      </c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3"/>
      <c r="GC54" s="122"/>
      <c r="GD54" s="211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121"/>
      <c r="GP54" s="122"/>
    </row>
    <row r="55" spans="1:198" s="4" customFormat="1" ht="14.25" customHeight="1">
      <c r="A55" s="27"/>
      <c r="B55" s="178" t="s">
        <v>204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9"/>
      <c r="AY55" s="216"/>
      <c r="AZ55" s="217"/>
      <c r="BA55" s="217"/>
      <c r="BB55" s="217"/>
      <c r="BC55" s="217"/>
      <c r="BD55" s="217"/>
      <c r="BE55" s="217"/>
      <c r="BF55" s="217"/>
      <c r="BG55" s="217"/>
      <c r="BH55" s="42"/>
      <c r="BI55" s="42"/>
      <c r="BJ55" s="42"/>
      <c r="BK55" s="42"/>
      <c r="BL55" s="42"/>
      <c r="BM55" s="43"/>
      <c r="BN55" s="218" t="s">
        <v>205</v>
      </c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20"/>
      <c r="CC55" s="216">
        <v>296</v>
      </c>
      <c r="CD55" s="217"/>
      <c r="CE55" s="217"/>
      <c r="CF55" s="217"/>
      <c r="CG55" s="217"/>
      <c r="CH55" s="217"/>
      <c r="CI55" s="217"/>
      <c r="CJ55" s="42"/>
      <c r="CK55" s="42"/>
      <c r="CL55" s="42"/>
      <c r="CM55" s="54"/>
      <c r="CN55" s="54"/>
      <c r="CO55" s="54"/>
      <c r="CP55" s="54"/>
      <c r="CQ55" s="54"/>
      <c r="CR55" s="214">
        <f t="shared" si="3"/>
        <v>0</v>
      </c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68"/>
      <c r="DE55" s="68"/>
      <c r="DF55" s="69"/>
      <c r="DG55" s="241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3"/>
      <c r="DU55" s="75"/>
      <c r="DV55" s="241"/>
      <c r="DW55" s="242"/>
      <c r="DX55" s="242"/>
      <c r="DY55" s="24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3"/>
      <c r="EJ55" s="214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68"/>
      <c r="EW55" s="68"/>
      <c r="EX55" s="68"/>
      <c r="EY55" s="69"/>
      <c r="EZ55" s="214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52"/>
      <c r="FO55" s="211">
        <v>0</v>
      </c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3"/>
      <c r="GC55" s="122"/>
      <c r="GD55" s="211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3"/>
      <c r="GP55" s="122"/>
    </row>
    <row r="56" spans="1:198" s="4" customFormat="1" ht="14.25" customHeight="1">
      <c r="A56" s="27"/>
      <c r="B56" s="178" t="s">
        <v>45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9"/>
      <c r="AY56" s="216"/>
      <c r="AZ56" s="217"/>
      <c r="BA56" s="217"/>
      <c r="BB56" s="217"/>
      <c r="BC56" s="217"/>
      <c r="BD56" s="217"/>
      <c r="BE56" s="217"/>
      <c r="BF56" s="217"/>
      <c r="BG56" s="217"/>
      <c r="BH56" s="42"/>
      <c r="BI56" s="42"/>
      <c r="BJ56" s="42"/>
      <c r="BK56" s="42"/>
      <c r="BL56" s="42"/>
      <c r="BM56" s="43"/>
      <c r="BN56" s="218" t="s">
        <v>205</v>
      </c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20"/>
      <c r="CC56" s="216">
        <v>310</v>
      </c>
      <c r="CD56" s="217"/>
      <c r="CE56" s="217"/>
      <c r="CF56" s="217"/>
      <c r="CG56" s="217"/>
      <c r="CH56" s="217"/>
      <c r="CI56" s="217"/>
      <c r="CJ56" s="42"/>
      <c r="CK56" s="42"/>
      <c r="CL56" s="42"/>
      <c r="CM56" s="54"/>
      <c r="CN56" s="54"/>
      <c r="CO56" s="54"/>
      <c r="CP56" s="54"/>
      <c r="CQ56" s="54"/>
      <c r="CR56" s="214">
        <f t="shared" si="3"/>
        <v>560000</v>
      </c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68"/>
      <c r="DE56" s="68"/>
      <c r="DF56" s="69"/>
      <c r="DG56" s="241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3"/>
      <c r="DU56" s="75"/>
      <c r="DV56" s="241"/>
      <c r="DW56" s="242"/>
      <c r="DX56" s="242"/>
      <c r="DY56" s="24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3"/>
      <c r="EJ56" s="214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68"/>
      <c r="EW56" s="68"/>
      <c r="EX56" s="68"/>
      <c r="EY56" s="69"/>
      <c r="EZ56" s="214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52"/>
      <c r="FO56" s="211">
        <v>560000</v>
      </c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3"/>
      <c r="GC56" s="122"/>
      <c r="GD56" s="211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3"/>
      <c r="GP56" s="122"/>
    </row>
    <row r="57" spans="1:198" s="4" customFormat="1" ht="14.25" customHeight="1">
      <c r="A57" s="349" t="s">
        <v>230</v>
      </c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1"/>
      <c r="AY57" s="216"/>
      <c r="AZ57" s="217"/>
      <c r="BA57" s="217"/>
      <c r="BB57" s="217"/>
      <c r="BC57" s="217"/>
      <c r="BD57" s="217"/>
      <c r="BE57" s="217"/>
      <c r="BF57" s="217"/>
      <c r="BG57" s="217"/>
      <c r="BH57" s="42"/>
      <c r="BI57" s="42"/>
      <c r="BJ57" s="42"/>
      <c r="BK57" s="42"/>
      <c r="BL57" s="42"/>
      <c r="BM57" s="43"/>
      <c r="BN57" s="218" t="s">
        <v>205</v>
      </c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20"/>
      <c r="CC57" s="216">
        <v>342</v>
      </c>
      <c r="CD57" s="217"/>
      <c r="CE57" s="217"/>
      <c r="CF57" s="217"/>
      <c r="CG57" s="217"/>
      <c r="CH57" s="217"/>
      <c r="CI57" s="217"/>
      <c r="CJ57" s="42"/>
      <c r="CK57" s="42"/>
      <c r="CL57" s="42"/>
      <c r="CM57" s="54"/>
      <c r="CN57" s="54"/>
      <c r="CO57" s="54"/>
      <c r="CP57" s="54"/>
      <c r="CQ57" s="54"/>
      <c r="CR57" s="214">
        <f t="shared" si="3"/>
        <v>30000</v>
      </c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68"/>
      <c r="DE57" s="68"/>
      <c r="DF57" s="69"/>
      <c r="DG57" s="90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2"/>
      <c r="DU57" s="75"/>
      <c r="DV57" s="90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2"/>
      <c r="EJ57" s="214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68"/>
      <c r="EW57" s="68"/>
      <c r="EX57" s="68"/>
      <c r="EY57" s="69"/>
      <c r="EZ57" s="214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52"/>
      <c r="FO57" s="211">
        <v>30000</v>
      </c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121"/>
      <c r="GC57" s="122"/>
      <c r="GD57" s="211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121"/>
      <c r="GP57" s="122"/>
    </row>
    <row r="58" spans="1:198" s="4" customFormat="1" ht="30" customHeight="1">
      <c r="A58" s="27"/>
      <c r="B58" s="178" t="s">
        <v>213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9"/>
      <c r="AY58" s="216"/>
      <c r="AZ58" s="217"/>
      <c r="BA58" s="217"/>
      <c r="BB58" s="217"/>
      <c r="BC58" s="217"/>
      <c r="BD58" s="217"/>
      <c r="BE58" s="217"/>
      <c r="BF58" s="217"/>
      <c r="BG58" s="217"/>
      <c r="BH58" s="42"/>
      <c r="BI58" s="42"/>
      <c r="BJ58" s="42"/>
      <c r="BK58" s="42"/>
      <c r="BL58" s="42"/>
      <c r="BM58" s="43"/>
      <c r="BN58" s="218" t="s">
        <v>205</v>
      </c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20"/>
      <c r="CC58" s="216">
        <v>343</v>
      </c>
      <c r="CD58" s="217"/>
      <c r="CE58" s="217"/>
      <c r="CF58" s="217"/>
      <c r="CG58" s="217"/>
      <c r="CH58" s="217"/>
      <c r="CI58" s="217"/>
      <c r="CJ58" s="217"/>
      <c r="CK58" s="54"/>
      <c r="CL58" s="54"/>
      <c r="CM58" s="54"/>
      <c r="CN58" s="54"/>
      <c r="CO58" s="54"/>
      <c r="CP58" s="54"/>
      <c r="CQ58" s="54"/>
      <c r="CR58" s="214">
        <f t="shared" si="3"/>
        <v>170000</v>
      </c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68"/>
      <c r="DE58" s="68"/>
      <c r="DF58" s="69"/>
      <c r="DG58" s="319">
        <v>0</v>
      </c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0"/>
      <c r="DS58" s="320"/>
      <c r="DT58" s="321"/>
      <c r="DU58" s="87"/>
      <c r="DV58" s="319"/>
      <c r="DW58" s="320"/>
      <c r="DX58" s="320"/>
      <c r="DY58" s="320"/>
      <c r="DZ58" s="320"/>
      <c r="EA58" s="320"/>
      <c r="EB58" s="320"/>
      <c r="EC58" s="320"/>
      <c r="ED58" s="320"/>
      <c r="EE58" s="320"/>
      <c r="EF58" s="320"/>
      <c r="EG58" s="320"/>
      <c r="EH58" s="320"/>
      <c r="EI58" s="321"/>
      <c r="EJ58" s="214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68"/>
      <c r="EX58" s="68"/>
      <c r="EY58" s="69"/>
      <c r="EZ58" s="214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52"/>
      <c r="FO58" s="211">
        <v>170000</v>
      </c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3"/>
      <c r="GC58" s="122"/>
      <c r="GD58" s="211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3"/>
      <c r="GP58" s="122"/>
    </row>
    <row r="59" spans="1:198" s="4" customFormat="1" ht="16.5" customHeight="1">
      <c r="A59" s="349" t="s">
        <v>214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1"/>
      <c r="AY59" s="216"/>
      <c r="AZ59" s="217"/>
      <c r="BA59" s="217"/>
      <c r="BB59" s="217"/>
      <c r="BC59" s="217"/>
      <c r="BD59" s="217"/>
      <c r="BE59" s="217"/>
      <c r="BF59" s="217"/>
      <c r="BG59" s="217"/>
      <c r="BH59" s="42"/>
      <c r="BI59" s="42"/>
      <c r="BJ59" s="42"/>
      <c r="BK59" s="42"/>
      <c r="BL59" s="42"/>
      <c r="BM59" s="43"/>
      <c r="BN59" s="218" t="s">
        <v>205</v>
      </c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20"/>
      <c r="CC59" s="216">
        <v>344</v>
      </c>
      <c r="CD59" s="217"/>
      <c r="CE59" s="217"/>
      <c r="CF59" s="217"/>
      <c r="CG59" s="217"/>
      <c r="CH59" s="217"/>
      <c r="CI59" s="217"/>
      <c r="CJ59" s="217"/>
      <c r="CK59" s="54"/>
      <c r="CL59" s="54"/>
      <c r="CM59" s="54"/>
      <c r="CN59" s="54"/>
      <c r="CO59" s="54"/>
      <c r="CP59" s="54"/>
      <c r="CQ59" s="54"/>
      <c r="CR59" s="214">
        <f t="shared" si="3"/>
        <v>115000</v>
      </c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68"/>
      <c r="DE59" s="68"/>
      <c r="DF59" s="69"/>
      <c r="DG59" s="319">
        <v>0</v>
      </c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1"/>
      <c r="DU59" s="87"/>
      <c r="DV59" s="319"/>
      <c r="DW59" s="320"/>
      <c r="DX59" s="320"/>
      <c r="DY59" s="320"/>
      <c r="DZ59" s="320"/>
      <c r="EA59" s="320"/>
      <c r="EB59" s="320"/>
      <c r="EC59" s="320"/>
      <c r="ED59" s="320"/>
      <c r="EE59" s="320"/>
      <c r="EF59" s="320"/>
      <c r="EG59" s="320"/>
      <c r="EH59" s="320"/>
      <c r="EI59" s="321"/>
      <c r="EJ59" s="214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68"/>
      <c r="EW59" s="68"/>
      <c r="EX59" s="68"/>
      <c r="EY59" s="69"/>
      <c r="EZ59" s="214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52"/>
      <c r="FO59" s="211">
        <v>115000</v>
      </c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121"/>
      <c r="GC59" s="122"/>
      <c r="GD59" s="211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3"/>
      <c r="GP59" s="121"/>
    </row>
    <row r="60" spans="1:199" s="4" customFormat="1" ht="16.5" customHeight="1">
      <c r="A60" s="352" t="s">
        <v>235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4"/>
      <c r="AY60" s="355"/>
      <c r="AZ60" s="356"/>
      <c r="BA60" s="356"/>
      <c r="BB60" s="356"/>
      <c r="BC60" s="356"/>
      <c r="BD60" s="356"/>
      <c r="BE60" s="356"/>
      <c r="BF60" s="356"/>
      <c r="BG60" s="356"/>
      <c r="BH60" s="105"/>
      <c r="BI60" s="105"/>
      <c r="BJ60" s="105"/>
      <c r="BK60" s="105"/>
      <c r="BL60" s="105"/>
      <c r="BM60" s="107"/>
      <c r="BN60" s="357" t="s">
        <v>205</v>
      </c>
      <c r="BO60" s="358"/>
      <c r="BP60" s="358"/>
      <c r="BQ60" s="358"/>
      <c r="BR60" s="358"/>
      <c r="BS60" s="358"/>
      <c r="BT60" s="358"/>
      <c r="BU60" s="358"/>
      <c r="BV60" s="358"/>
      <c r="BW60" s="358"/>
      <c r="BX60" s="358"/>
      <c r="BY60" s="358"/>
      <c r="BZ60" s="358"/>
      <c r="CA60" s="358"/>
      <c r="CB60" s="359"/>
      <c r="CC60" s="355">
        <v>345</v>
      </c>
      <c r="CD60" s="356"/>
      <c r="CE60" s="356"/>
      <c r="CF60" s="356"/>
      <c r="CG60" s="356"/>
      <c r="CH60" s="356"/>
      <c r="CI60" s="105"/>
      <c r="CJ60" s="105"/>
      <c r="CK60" s="106"/>
      <c r="CL60" s="106"/>
      <c r="CM60" s="106"/>
      <c r="CN60" s="106"/>
      <c r="CO60" s="106"/>
      <c r="CP60" s="106"/>
      <c r="CQ60" s="106"/>
      <c r="CR60" s="214">
        <f t="shared" si="3"/>
        <v>5000</v>
      </c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102"/>
      <c r="DE60" s="102"/>
      <c r="DF60" s="103"/>
      <c r="DG60" s="241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104"/>
      <c r="DU60" s="108"/>
      <c r="DV60" s="241"/>
      <c r="DW60" s="242"/>
      <c r="DX60" s="242"/>
      <c r="DY60" s="242"/>
      <c r="DZ60" s="242"/>
      <c r="EA60" s="242"/>
      <c r="EB60" s="242"/>
      <c r="EC60" s="242"/>
      <c r="ED60" s="242"/>
      <c r="EE60" s="242"/>
      <c r="EF60" s="242"/>
      <c r="EG60" s="242"/>
      <c r="EH60" s="242"/>
      <c r="EI60" s="243"/>
      <c r="EJ60" s="211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102"/>
      <c r="EW60" s="102"/>
      <c r="EX60" s="102"/>
      <c r="EY60" s="103"/>
      <c r="EZ60" s="211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3"/>
      <c r="FO60" s="211">
        <v>5000</v>
      </c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121"/>
      <c r="GC60" s="122"/>
      <c r="GD60" s="211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3"/>
      <c r="GP60" s="121"/>
      <c r="GQ60" s="93"/>
    </row>
    <row r="61" spans="1:198" s="4" customFormat="1" ht="31.5" customHeight="1">
      <c r="A61" s="27"/>
      <c r="B61" s="178" t="s">
        <v>215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9"/>
      <c r="AY61" s="216"/>
      <c r="AZ61" s="217"/>
      <c r="BA61" s="217"/>
      <c r="BB61" s="217"/>
      <c r="BC61" s="217"/>
      <c r="BD61" s="217"/>
      <c r="BE61" s="217"/>
      <c r="BF61" s="217"/>
      <c r="BG61" s="217"/>
      <c r="BH61" s="42"/>
      <c r="BI61" s="42"/>
      <c r="BJ61" s="42"/>
      <c r="BK61" s="42"/>
      <c r="BL61" s="42"/>
      <c r="BM61" s="43"/>
      <c r="BN61" s="218" t="s">
        <v>205</v>
      </c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20"/>
      <c r="CC61" s="216">
        <v>346</v>
      </c>
      <c r="CD61" s="217"/>
      <c r="CE61" s="217"/>
      <c r="CF61" s="217"/>
      <c r="CG61" s="217"/>
      <c r="CH61" s="217"/>
      <c r="CI61" s="217"/>
      <c r="CJ61" s="217"/>
      <c r="CK61" s="54"/>
      <c r="CL61" s="54"/>
      <c r="CM61" s="54"/>
      <c r="CN61" s="54"/>
      <c r="CO61" s="54"/>
      <c r="CP61" s="54"/>
      <c r="CQ61" s="54"/>
      <c r="CR61" s="214">
        <f t="shared" si="3"/>
        <v>150125.05</v>
      </c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68"/>
      <c r="DE61" s="68"/>
      <c r="DF61" s="69"/>
      <c r="DG61" s="319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1"/>
      <c r="DU61" s="87"/>
      <c r="DV61" s="319"/>
      <c r="DW61" s="320"/>
      <c r="DX61" s="320"/>
      <c r="DY61" s="320"/>
      <c r="DZ61" s="320"/>
      <c r="EA61" s="320"/>
      <c r="EB61" s="320"/>
      <c r="EC61" s="320"/>
      <c r="ED61" s="320"/>
      <c r="EE61" s="320"/>
      <c r="EF61" s="320"/>
      <c r="EG61" s="320"/>
      <c r="EH61" s="320"/>
      <c r="EI61" s="321"/>
      <c r="EJ61" s="214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68"/>
      <c r="EW61" s="68"/>
      <c r="EX61" s="68"/>
      <c r="EY61" s="69"/>
      <c r="EZ61" s="214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52"/>
      <c r="FO61" s="311">
        <v>150125.05</v>
      </c>
      <c r="FP61" s="312"/>
      <c r="FQ61" s="312"/>
      <c r="FR61" s="312"/>
      <c r="FS61" s="312"/>
      <c r="FT61" s="312"/>
      <c r="FU61" s="312"/>
      <c r="FV61" s="312"/>
      <c r="FW61" s="312"/>
      <c r="FX61" s="312"/>
      <c r="FY61" s="312"/>
      <c r="FZ61" s="312"/>
      <c r="GA61" s="312"/>
      <c r="GB61" s="121"/>
      <c r="GC61" s="122"/>
      <c r="GD61" s="211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3"/>
      <c r="GP61" s="121"/>
    </row>
    <row r="62" spans="1:198" s="4" customFormat="1" ht="31.5" customHeight="1">
      <c r="A62" s="349" t="s">
        <v>217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1"/>
      <c r="AY62" s="216"/>
      <c r="AZ62" s="217"/>
      <c r="BA62" s="217"/>
      <c r="BB62" s="217"/>
      <c r="BC62" s="217"/>
      <c r="BD62" s="217"/>
      <c r="BE62" s="217"/>
      <c r="BF62" s="217"/>
      <c r="BG62" s="217"/>
      <c r="BH62" s="42"/>
      <c r="BI62" s="42"/>
      <c r="BJ62" s="42"/>
      <c r="BK62" s="42"/>
      <c r="BL62" s="42"/>
      <c r="BM62" s="43"/>
      <c r="BN62" s="218" t="s">
        <v>205</v>
      </c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20"/>
      <c r="CC62" s="216">
        <v>347</v>
      </c>
      <c r="CD62" s="217"/>
      <c r="CE62" s="217"/>
      <c r="CF62" s="217"/>
      <c r="CG62" s="217"/>
      <c r="CH62" s="217"/>
      <c r="CI62" s="217"/>
      <c r="CJ62" s="42"/>
      <c r="CK62" s="54"/>
      <c r="CL62" s="54"/>
      <c r="CM62" s="54"/>
      <c r="CN62" s="54"/>
      <c r="CO62" s="54"/>
      <c r="CP62" s="54"/>
      <c r="CQ62" s="54"/>
      <c r="CR62" s="214">
        <f t="shared" si="3"/>
        <v>205474.95</v>
      </c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68"/>
      <c r="DE62" s="68"/>
      <c r="DF62" s="69"/>
      <c r="DG62" s="319"/>
      <c r="DH62" s="320"/>
      <c r="DI62" s="320"/>
      <c r="DJ62" s="320"/>
      <c r="DK62" s="320"/>
      <c r="DL62" s="320"/>
      <c r="DM62" s="320"/>
      <c r="DN62" s="320"/>
      <c r="DO62" s="320"/>
      <c r="DP62" s="320"/>
      <c r="DQ62" s="320"/>
      <c r="DR62" s="320"/>
      <c r="DS62" s="320"/>
      <c r="DT62" s="321"/>
      <c r="DU62" s="87"/>
      <c r="DV62" s="319"/>
      <c r="DW62" s="320"/>
      <c r="DX62" s="320"/>
      <c r="DY62" s="320"/>
      <c r="DZ62" s="320"/>
      <c r="EA62" s="320"/>
      <c r="EB62" s="320"/>
      <c r="EC62" s="320"/>
      <c r="ED62" s="320"/>
      <c r="EE62" s="320"/>
      <c r="EF62" s="320"/>
      <c r="EG62" s="320"/>
      <c r="EH62" s="320"/>
      <c r="EI62" s="321"/>
      <c r="EJ62" s="214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68"/>
      <c r="EX62" s="68"/>
      <c r="EY62" s="69"/>
      <c r="EZ62" s="214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52"/>
      <c r="FO62" s="211">
        <v>205474.95</v>
      </c>
      <c r="FP62" s="212"/>
      <c r="FQ62" s="212"/>
      <c r="FR62" s="212"/>
      <c r="FS62" s="212"/>
      <c r="FT62" s="212"/>
      <c r="FU62" s="212"/>
      <c r="FV62" s="212"/>
      <c r="FW62" s="212"/>
      <c r="FX62" s="212"/>
      <c r="FY62" s="212"/>
      <c r="FZ62" s="212"/>
      <c r="GA62" s="213"/>
      <c r="GB62" s="120"/>
      <c r="GC62" s="120"/>
      <c r="GD62" s="212"/>
      <c r="GE62" s="212"/>
      <c r="GF62" s="212"/>
      <c r="GG62" s="212"/>
      <c r="GH62" s="212"/>
      <c r="GI62" s="212"/>
      <c r="GJ62" s="212"/>
      <c r="GK62" s="212"/>
      <c r="GL62" s="212"/>
      <c r="GM62" s="212"/>
      <c r="GN62" s="212"/>
      <c r="GO62" s="213"/>
      <c r="GP62" s="121"/>
    </row>
    <row r="63" spans="1:198" s="4" customFormat="1" ht="32.25" customHeight="1">
      <c r="A63" s="27"/>
      <c r="B63" s="178" t="s">
        <v>216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9"/>
      <c r="AY63" s="88"/>
      <c r="AZ63" s="217"/>
      <c r="BA63" s="217"/>
      <c r="BB63" s="217"/>
      <c r="BC63" s="217"/>
      <c r="BD63" s="217"/>
      <c r="BE63" s="217"/>
      <c r="BF63" s="217"/>
      <c r="BG63" s="217"/>
      <c r="BH63" s="42"/>
      <c r="BI63" s="42"/>
      <c r="BJ63" s="42"/>
      <c r="BK63" s="42"/>
      <c r="BL63" s="42"/>
      <c r="BM63" s="43"/>
      <c r="BN63" s="218" t="s">
        <v>205</v>
      </c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20"/>
      <c r="CC63" s="216">
        <v>349</v>
      </c>
      <c r="CD63" s="217"/>
      <c r="CE63" s="217"/>
      <c r="CF63" s="217"/>
      <c r="CG63" s="217"/>
      <c r="CH63" s="217"/>
      <c r="CI63" s="217"/>
      <c r="CJ63" s="217"/>
      <c r="CK63" s="54"/>
      <c r="CL63" s="54"/>
      <c r="CM63" s="54"/>
      <c r="CN63" s="54"/>
      <c r="CO63" s="54"/>
      <c r="CP63" s="54"/>
      <c r="CQ63" s="54"/>
      <c r="CR63" s="214">
        <f t="shared" si="3"/>
        <v>141491.95</v>
      </c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68"/>
      <c r="DE63" s="68"/>
      <c r="DF63" s="69"/>
      <c r="DG63" s="319">
        <v>0</v>
      </c>
      <c r="DH63" s="320"/>
      <c r="DI63" s="320"/>
      <c r="DJ63" s="320"/>
      <c r="DK63" s="320"/>
      <c r="DL63" s="320"/>
      <c r="DM63" s="320"/>
      <c r="DN63" s="320"/>
      <c r="DO63" s="320"/>
      <c r="DP63" s="320"/>
      <c r="DQ63" s="320"/>
      <c r="DR63" s="320"/>
      <c r="DS63" s="320"/>
      <c r="DT63" s="89"/>
      <c r="DU63" s="87"/>
      <c r="DV63" s="319"/>
      <c r="DW63" s="320"/>
      <c r="DX63" s="320"/>
      <c r="DY63" s="320"/>
      <c r="DZ63" s="320"/>
      <c r="EA63" s="320"/>
      <c r="EB63" s="320"/>
      <c r="EC63" s="320"/>
      <c r="ED63" s="320"/>
      <c r="EE63" s="320"/>
      <c r="EF63" s="320"/>
      <c r="EG63" s="320"/>
      <c r="EH63" s="320"/>
      <c r="EI63" s="321"/>
      <c r="EJ63" s="214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68"/>
      <c r="EW63" s="68"/>
      <c r="EX63" s="68"/>
      <c r="EY63" s="69"/>
      <c r="EZ63" s="214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1">
        <v>141491.95</v>
      </c>
      <c r="FP63" s="212"/>
      <c r="FQ63" s="212"/>
      <c r="FR63" s="212"/>
      <c r="FS63" s="212"/>
      <c r="FT63" s="212"/>
      <c r="FU63" s="212"/>
      <c r="FV63" s="212"/>
      <c r="FW63" s="212"/>
      <c r="FX63" s="212"/>
      <c r="FY63" s="212"/>
      <c r="FZ63" s="212"/>
      <c r="GA63" s="213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121"/>
      <c r="GP63" s="121"/>
    </row>
    <row r="64" spans="1:198" s="4" customFormat="1" ht="15" customHeight="1">
      <c r="A64" s="27"/>
      <c r="B64" s="228" t="s">
        <v>15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9"/>
      <c r="AY64" s="224">
        <v>300</v>
      </c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6"/>
      <c r="BN64" s="221">
        <v>300</v>
      </c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24"/>
      <c r="CD64" s="225"/>
      <c r="CE64" s="225"/>
      <c r="CF64" s="225"/>
      <c r="CG64" s="225"/>
      <c r="CH64" s="225"/>
      <c r="CI64" s="225"/>
      <c r="CJ64" s="225"/>
      <c r="CK64" s="225"/>
      <c r="CL64" s="225"/>
      <c r="CM64" s="65"/>
      <c r="CN64" s="65"/>
      <c r="CO64" s="65"/>
      <c r="CP64" s="65"/>
      <c r="CQ64" s="65"/>
      <c r="CR64" s="245">
        <f>DG64+DV64+EJ64+EZ64+FO64</f>
        <v>0</v>
      </c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7"/>
      <c r="DG64" s="314">
        <f>DG66+DG67</f>
        <v>0</v>
      </c>
      <c r="DH64" s="315"/>
      <c r="DI64" s="315"/>
      <c r="DJ64" s="315"/>
      <c r="DK64" s="315"/>
      <c r="DL64" s="315"/>
      <c r="DM64" s="315"/>
      <c r="DN64" s="315"/>
      <c r="DO64" s="315"/>
      <c r="DP64" s="315"/>
      <c r="DQ64" s="315"/>
      <c r="DR64" s="315"/>
      <c r="DS64" s="315"/>
      <c r="DT64" s="315"/>
      <c r="DU64" s="316"/>
      <c r="DV64" s="314">
        <f>DV67</f>
        <v>0</v>
      </c>
      <c r="DW64" s="315"/>
      <c r="DX64" s="315"/>
      <c r="DY64" s="315"/>
      <c r="DZ64" s="315"/>
      <c r="EA64" s="315"/>
      <c r="EB64" s="315"/>
      <c r="EC64" s="315"/>
      <c r="ED64" s="315"/>
      <c r="EE64" s="315"/>
      <c r="EF64" s="315"/>
      <c r="EG64" s="315"/>
      <c r="EH64" s="315"/>
      <c r="EI64" s="316"/>
      <c r="EJ64" s="245">
        <f>EJ66+EJ67</f>
        <v>0</v>
      </c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7"/>
      <c r="EZ64" s="245">
        <f>EZ66+EZ67</f>
        <v>0</v>
      </c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7"/>
      <c r="FO64" s="303">
        <f>FO66+FO67</f>
        <v>0</v>
      </c>
      <c r="FP64" s="304"/>
      <c r="FQ64" s="304"/>
      <c r="FR64" s="304"/>
      <c r="FS64" s="304"/>
      <c r="FT64" s="304"/>
      <c r="FU64" s="304"/>
      <c r="FV64" s="304"/>
      <c r="FW64" s="304"/>
      <c r="FX64" s="304"/>
      <c r="FY64" s="304"/>
      <c r="FZ64" s="304"/>
      <c r="GA64" s="304"/>
      <c r="GB64" s="305"/>
      <c r="GC64" s="303">
        <f>GC66+GC67</f>
        <v>0</v>
      </c>
      <c r="GD64" s="304"/>
      <c r="GE64" s="304"/>
      <c r="GF64" s="304"/>
      <c r="GG64" s="304"/>
      <c r="GH64" s="304"/>
      <c r="GI64" s="304"/>
      <c r="GJ64" s="304"/>
      <c r="GK64" s="304"/>
      <c r="GL64" s="304"/>
      <c r="GM64" s="304"/>
      <c r="GN64" s="304"/>
      <c r="GO64" s="304"/>
      <c r="GP64" s="305"/>
    </row>
    <row r="65" spans="1:198" s="4" customFormat="1" ht="14.25" customHeight="1">
      <c r="A65" s="27"/>
      <c r="B65" s="228" t="s">
        <v>1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9"/>
      <c r="AY65" s="224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6"/>
      <c r="BN65" s="221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24"/>
      <c r="CD65" s="225"/>
      <c r="CE65" s="225"/>
      <c r="CF65" s="225"/>
      <c r="CG65" s="225"/>
      <c r="CH65" s="225"/>
      <c r="CI65" s="225"/>
      <c r="CJ65" s="225"/>
      <c r="CK65" s="225"/>
      <c r="CL65" s="225"/>
      <c r="CM65" s="65"/>
      <c r="CN65" s="65"/>
      <c r="CO65" s="65"/>
      <c r="CP65" s="65"/>
      <c r="CQ65" s="65"/>
      <c r="CR65" s="245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7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314"/>
      <c r="DW65" s="315"/>
      <c r="DX65" s="315"/>
      <c r="DY65" s="315"/>
      <c r="DZ65" s="315"/>
      <c r="EA65" s="315"/>
      <c r="EB65" s="315"/>
      <c r="EC65" s="315"/>
      <c r="ED65" s="315"/>
      <c r="EE65" s="315"/>
      <c r="EF65" s="315"/>
      <c r="EG65" s="315"/>
      <c r="EH65" s="315"/>
      <c r="EI65" s="316"/>
      <c r="EJ65" s="245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7"/>
      <c r="EZ65" s="245"/>
      <c r="FA65" s="246"/>
      <c r="FB65" s="246"/>
      <c r="FC65" s="246"/>
      <c r="FD65" s="246"/>
      <c r="FE65" s="246"/>
      <c r="FF65" s="246"/>
      <c r="FG65" s="246"/>
      <c r="FH65" s="246"/>
      <c r="FI65" s="246"/>
      <c r="FJ65" s="246"/>
      <c r="FK65" s="246"/>
      <c r="FL65" s="246"/>
      <c r="FM65" s="246"/>
      <c r="FN65" s="247"/>
      <c r="FO65" s="303"/>
      <c r="FP65" s="304"/>
      <c r="FQ65" s="304"/>
      <c r="FR65" s="304"/>
      <c r="FS65" s="304"/>
      <c r="FT65" s="304"/>
      <c r="FU65" s="304"/>
      <c r="FV65" s="304"/>
      <c r="FW65" s="304"/>
      <c r="FX65" s="304"/>
      <c r="FY65" s="304"/>
      <c r="FZ65" s="304"/>
      <c r="GA65" s="304"/>
      <c r="GB65" s="305"/>
      <c r="GC65" s="317"/>
      <c r="GD65" s="317"/>
      <c r="GE65" s="317"/>
      <c r="GF65" s="317"/>
      <c r="GG65" s="317"/>
      <c r="GH65" s="317"/>
      <c r="GI65" s="317"/>
      <c r="GJ65" s="317"/>
      <c r="GK65" s="317"/>
      <c r="GL65" s="317"/>
      <c r="GM65" s="317"/>
      <c r="GN65" s="317"/>
      <c r="GO65" s="317"/>
      <c r="GP65" s="317"/>
    </row>
    <row r="66" spans="1:198" s="4" customFormat="1" ht="13.5" customHeight="1">
      <c r="A66" s="27"/>
      <c r="B66" s="228" t="s">
        <v>45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9"/>
      <c r="AY66" s="224">
        <v>310</v>
      </c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6"/>
      <c r="BN66" s="221">
        <v>310</v>
      </c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24"/>
      <c r="CD66" s="225"/>
      <c r="CE66" s="225"/>
      <c r="CF66" s="225"/>
      <c r="CG66" s="225"/>
      <c r="CH66" s="225"/>
      <c r="CI66" s="225"/>
      <c r="CJ66" s="225"/>
      <c r="CK66" s="225"/>
      <c r="CL66" s="225"/>
      <c r="CM66" s="65"/>
      <c r="CN66" s="65"/>
      <c r="CO66" s="65"/>
      <c r="CP66" s="65"/>
      <c r="CQ66" s="65"/>
      <c r="CR66" s="245">
        <f>DG66+DV66+EJ66+EZ66+FO66</f>
        <v>0</v>
      </c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7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314"/>
      <c r="DW66" s="315"/>
      <c r="DX66" s="315"/>
      <c r="DY66" s="315"/>
      <c r="DZ66" s="315"/>
      <c r="EA66" s="315"/>
      <c r="EB66" s="315"/>
      <c r="EC66" s="315"/>
      <c r="ED66" s="315"/>
      <c r="EE66" s="315"/>
      <c r="EF66" s="315"/>
      <c r="EG66" s="315"/>
      <c r="EH66" s="315"/>
      <c r="EI66" s="316"/>
      <c r="EJ66" s="245"/>
      <c r="EK66" s="246"/>
      <c r="EL66" s="246"/>
      <c r="EM66" s="246"/>
      <c r="EN66" s="246"/>
      <c r="EO66" s="246"/>
      <c r="EP66" s="246"/>
      <c r="EQ66" s="246"/>
      <c r="ER66" s="246"/>
      <c r="ES66" s="246"/>
      <c r="ET66" s="246"/>
      <c r="EU66" s="246"/>
      <c r="EV66" s="246"/>
      <c r="EW66" s="246"/>
      <c r="EX66" s="246"/>
      <c r="EY66" s="247"/>
      <c r="EZ66" s="245"/>
      <c r="FA66" s="246"/>
      <c r="FB66" s="246"/>
      <c r="FC66" s="246"/>
      <c r="FD66" s="246"/>
      <c r="FE66" s="246"/>
      <c r="FF66" s="246"/>
      <c r="FG66" s="246"/>
      <c r="FH66" s="246"/>
      <c r="FI66" s="246"/>
      <c r="FJ66" s="246"/>
      <c r="FK66" s="246"/>
      <c r="FL66" s="246"/>
      <c r="FM66" s="246"/>
      <c r="FN66" s="247"/>
      <c r="FO66" s="245"/>
      <c r="FP66" s="246"/>
      <c r="FQ66" s="246"/>
      <c r="FR66" s="246"/>
      <c r="FS66" s="246"/>
      <c r="FT66" s="246"/>
      <c r="FU66" s="246"/>
      <c r="FV66" s="246"/>
      <c r="FW66" s="246"/>
      <c r="FX66" s="246"/>
      <c r="FY66" s="246"/>
      <c r="FZ66" s="246"/>
      <c r="GA66" s="246"/>
      <c r="GB66" s="247"/>
      <c r="GC66" s="301"/>
      <c r="GD66" s="301"/>
      <c r="GE66" s="301"/>
      <c r="GF66" s="301"/>
      <c r="GG66" s="301"/>
      <c r="GH66" s="301"/>
      <c r="GI66" s="301"/>
      <c r="GJ66" s="301"/>
      <c r="GK66" s="301"/>
      <c r="GL66" s="301"/>
      <c r="GM66" s="301"/>
      <c r="GN66" s="301"/>
      <c r="GO66" s="301"/>
      <c r="GP66" s="301"/>
    </row>
    <row r="67" spans="1:198" s="4" customFormat="1" ht="15" customHeight="1">
      <c r="A67" s="27"/>
      <c r="B67" s="228" t="s">
        <v>143</v>
      </c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9"/>
      <c r="AY67" s="224">
        <v>320</v>
      </c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6"/>
      <c r="BN67" s="221" t="s">
        <v>144</v>
      </c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24"/>
      <c r="CD67" s="225"/>
      <c r="CE67" s="225"/>
      <c r="CF67" s="225"/>
      <c r="CG67" s="225"/>
      <c r="CH67" s="225"/>
      <c r="CI67" s="225"/>
      <c r="CJ67" s="225"/>
      <c r="CK67" s="225"/>
      <c r="CL67" s="225"/>
      <c r="CM67" s="65"/>
      <c r="CN67" s="65"/>
      <c r="CO67" s="65"/>
      <c r="CP67" s="65"/>
      <c r="CQ67" s="65"/>
      <c r="CR67" s="245">
        <f>DG67+DV67+EJ67+EZ67+FO67</f>
        <v>0</v>
      </c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7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314"/>
      <c r="DW67" s="315"/>
      <c r="DX67" s="315"/>
      <c r="DY67" s="315"/>
      <c r="DZ67" s="315"/>
      <c r="EA67" s="315"/>
      <c r="EB67" s="315"/>
      <c r="EC67" s="315"/>
      <c r="ED67" s="315"/>
      <c r="EE67" s="315"/>
      <c r="EF67" s="315"/>
      <c r="EG67" s="315"/>
      <c r="EH67" s="315"/>
      <c r="EI67" s="316"/>
      <c r="EJ67" s="245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7"/>
      <c r="EZ67" s="245"/>
      <c r="FA67" s="246"/>
      <c r="FB67" s="246"/>
      <c r="FC67" s="246"/>
      <c r="FD67" s="246"/>
      <c r="FE67" s="246"/>
      <c r="FF67" s="246"/>
      <c r="FG67" s="246"/>
      <c r="FH67" s="246"/>
      <c r="FI67" s="246"/>
      <c r="FJ67" s="246"/>
      <c r="FK67" s="246"/>
      <c r="FL67" s="246"/>
      <c r="FM67" s="246"/>
      <c r="FN67" s="247"/>
      <c r="FO67" s="245"/>
      <c r="FP67" s="246"/>
      <c r="FQ67" s="246"/>
      <c r="FR67" s="246"/>
      <c r="FS67" s="246"/>
      <c r="FT67" s="246"/>
      <c r="FU67" s="246"/>
      <c r="FV67" s="246"/>
      <c r="FW67" s="246"/>
      <c r="FX67" s="246"/>
      <c r="FY67" s="246"/>
      <c r="FZ67" s="246"/>
      <c r="GA67" s="246"/>
      <c r="GB67" s="247"/>
      <c r="GC67" s="301"/>
      <c r="GD67" s="301"/>
      <c r="GE67" s="301"/>
      <c r="GF67" s="301"/>
      <c r="GG67" s="301"/>
      <c r="GH67" s="301"/>
      <c r="GI67" s="301"/>
      <c r="GJ67" s="301"/>
      <c r="GK67" s="301"/>
      <c r="GL67" s="301"/>
      <c r="GM67" s="301"/>
      <c r="GN67" s="301"/>
      <c r="GO67" s="301"/>
      <c r="GP67" s="301"/>
    </row>
    <row r="68" spans="1:198" s="4" customFormat="1" ht="15" customHeight="1">
      <c r="A68" s="27"/>
      <c r="B68" s="228" t="s">
        <v>145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9"/>
      <c r="AY68" s="224">
        <v>400</v>
      </c>
      <c r="AZ68" s="225"/>
      <c r="BA68" s="225"/>
      <c r="BB68" s="225"/>
      <c r="BC68" s="225"/>
      <c r="BD68" s="225"/>
      <c r="BE68" s="225"/>
      <c r="BF68" s="225"/>
      <c r="BG68" s="225"/>
      <c r="BH68" s="63"/>
      <c r="BI68" s="63"/>
      <c r="BJ68" s="63"/>
      <c r="BK68" s="63"/>
      <c r="BL68" s="63"/>
      <c r="BM68" s="64"/>
      <c r="BN68" s="221" t="s">
        <v>14</v>
      </c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24"/>
      <c r="CD68" s="225"/>
      <c r="CE68" s="225"/>
      <c r="CF68" s="225"/>
      <c r="CG68" s="225"/>
      <c r="CH68" s="225"/>
      <c r="CI68" s="225"/>
      <c r="CJ68" s="225"/>
      <c r="CK68" s="225"/>
      <c r="CL68" s="225"/>
      <c r="CM68" s="65"/>
      <c r="CN68" s="65"/>
      <c r="CO68" s="65"/>
      <c r="CP68" s="65"/>
      <c r="CQ68" s="65"/>
      <c r="CR68" s="245">
        <f>CR70+CR71</f>
        <v>0</v>
      </c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71"/>
      <c r="DE68" s="71"/>
      <c r="DF68" s="72"/>
      <c r="DG68" s="314">
        <f>DG70+DG71</f>
        <v>0</v>
      </c>
      <c r="DH68" s="315"/>
      <c r="DI68" s="315"/>
      <c r="DJ68" s="315"/>
      <c r="DK68" s="315"/>
      <c r="DL68" s="315"/>
      <c r="DM68" s="315"/>
      <c r="DN68" s="315"/>
      <c r="DO68" s="315"/>
      <c r="DP68" s="315"/>
      <c r="DQ68" s="315"/>
      <c r="DR68" s="315"/>
      <c r="DS68" s="315"/>
      <c r="DT68" s="316"/>
      <c r="DU68" s="76"/>
      <c r="DV68" s="314">
        <f>DV70+DV71</f>
        <v>0</v>
      </c>
      <c r="DW68" s="315"/>
      <c r="DX68" s="315"/>
      <c r="DY68" s="315"/>
      <c r="DZ68" s="315"/>
      <c r="EA68" s="315"/>
      <c r="EB68" s="315"/>
      <c r="EC68" s="315"/>
      <c r="ED68" s="315"/>
      <c r="EE68" s="315"/>
      <c r="EF68" s="315"/>
      <c r="EG68" s="315"/>
      <c r="EH68" s="315"/>
      <c r="EI68" s="316"/>
      <c r="EJ68" s="245">
        <f>EJ70+EJ71</f>
        <v>0</v>
      </c>
      <c r="EK68" s="246"/>
      <c r="EL68" s="246"/>
      <c r="EM68" s="246"/>
      <c r="EN68" s="246"/>
      <c r="EO68" s="246"/>
      <c r="EP68" s="246"/>
      <c r="EQ68" s="246"/>
      <c r="ER68" s="246"/>
      <c r="ES68" s="246"/>
      <c r="ET68" s="246"/>
      <c r="EU68" s="246"/>
      <c r="EV68" s="71"/>
      <c r="EW68" s="71"/>
      <c r="EX68" s="71"/>
      <c r="EY68" s="72"/>
      <c r="EZ68" s="245">
        <f>EZ70+EZ71</f>
        <v>0</v>
      </c>
      <c r="FA68" s="246"/>
      <c r="FB68" s="246"/>
      <c r="FC68" s="246"/>
      <c r="FD68" s="246"/>
      <c r="FE68" s="246"/>
      <c r="FF68" s="246"/>
      <c r="FG68" s="246"/>
      <c r="FH68" s="246"/>
      <c r="FI68" s="246"/>
      <c r="FJ68" s="246"/>
      <c r="FK68" s="246"/>
      <c r="FL68" s="246"/>
      <c r="FM68" s="246"/>
      <c r="FN68" s="247"/>
      <c r="FO68" s="245">
        <f>FO70+FO71</f>
        <v>0</v>
      </c>
      <c r="FP68" s="246"/>
      <c r="FQ68" s="246"/>
      <c r="FR68" s="246"/>
      <c r="FS68" s="246"/>
      <c r="FT68" s="246"/>
      <c r="FU68" s="246"/>
      <c r="FV68" s="246"/>
      <c r="FW68" s="246"/>
      <c r="FX68" s="246"/>
      <c r="FY68" s="246"/>
      <c r="FZ68" s="246"/>
      <c r="GA68" s="246"/>
      <c r="GB68" s="72"/>
      <c r="GC68" s="73"/>
      <c r="GD68" s="245">
        <f>GD70+GD71</f>
        <v>0</v>
      </c>
      <c r="GE68" s="246"/>
      <c r="GF68" s="246"/>
      <c r="GG68" s="246"/>
      <c r="GH68" s="246"/>
      <c r="GI68" s="246"/>
      <c r="GJ68" s="246"/>
      <c r="GK68" s="246"/>
      <c r="GL68" s="246"/>
      <c r="GM68" s="246"/>
      <c r="GN68" s="246"/>
      <c r="GO68" s="247"/>
      <c r="GP68" s="73"/>
    </row>
    <row r="69" spans="1:198" s="4" customFormat="1" ht="15" customHeight="1">
      <c r="A69" s="27"/>
      <c r="B69" s="228" t="s">
        <v>1</v>
      </c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9"/>
      <c r="AY69" s="224"/>
      <c r="AZ69" s="225"/>
      <c r="BA69" s="225"/>
      <c r="BB69" s="225"/>
      <c r="BC69" s="225"/>
      <c r="BD69" s="225"/>
      <c r="BE69" s="225"/>
      <c r="BF69" s="225"/>
      <c r="BG69" s="225"/>
      <c r="BH69" s="63"/>
      <c r="BI69" s="63"/>
      <c r="BJ69" s="63"/>
      <c r="BK69" s="63"/>
      <c r="BL69" s="63"/>
      <c r="BM69" s="64"/>
      <c r="BN69" s="221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24"/>
      <c r="CD69" s="225"/>
      <c r="CE69" s="225"/>
      <c r="CF69" s="225"/>
      <c r="CG69" s="225"/>
      <c r="CH69" s="225"/>
      <c r="CI69" s="225"/>
      <c r="CJ69" s="225"/>
      <c r="CK69" s="225"/>
      <c r="CL69" s="225"/>
      <c r="CM69" s="65"/>
      <c r="CN69" s="65"/>
      <c r="CO69" s="65"/>
      <c r="CP69" s="65"/>
      <c r="CQ69" s="65"/>
      <c r="CR69" s="245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71"/>
      <c r="DE69" s="71"/>
      <c r="DF69" s="72"/>
      <c r="DG69" s="314"/>
      <c r="DH69" s="315"/>
      <c r="DI69" s="315"/>
      <c r="DJ69" s="315"/>
      <c r="DK69" s="315"/>
      <c r="DL69" s="315"/>
      <c r="DM69" s="315"/>
      <c r="DN69" s="315"/>
      <c r="DO69" s="315"/>
      <c r="DP69" s="315"/>
      <c r="DQ69" s="315"/>
      <c r="DR69" s="315"/>
      <c r="DS69" s="315"/>
      <c r="DT69" s="316"/>
      <c r="DU69" s="76"/>
      <c r="DV69" s="314"/>
      <c r="DW69" s="315"/>
      <c r="DX69" s="315"/>
      <c r="DY69" s="315"/>
      <c r="DZ69" s="315"/>
      <c r="EA69" s="315"/>
      <c r="EB69" s="315"/>
      <c r="EC69" s="315"/>
      <c r="ED69" s="315"/>
      <c r="EE69" s="315"/>
      <c r="EF69" s="315"/>
      <c r="EG69" s="315"/>
      <c r="EH69" s="315"/>
      <c r="EI69" s="316"/>
      <c r="EJ69" s="245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71"/>
      <c r="EW69" s="71"/>
      <c r="EX69" s="71"/>
      <c r="EY69" s="72"/>
      <c r="EZ69" s="245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246"/>
      <c r="FL69" s="246"/>
      <c r="FM69" s="246"/>
      <c r="FN69" s="247"/>
      <c r="FO69" s="245"/>
      <c r="FP69" s="246"/>
      <c r="FQ69" s="246"/>
      <c r="FR69" s="246"/>
      <c r="FS69" s="246"/>
      <c r="FT69" s="246"/>
      <c r="FU69" s="246"/>
      <c r="FV69" s="246"/>
      <c r="FW69" s="246"/>
      <c r="FX69" s="246"/>
      <c r="FY69" s="246"/>
      <c r="FZ69" s="246"/>
      <c r="GA69" s="246"/>
      <c r="GB69" s="72"/>
      <c r="GC69" s="73"/>
      <c r="GD69" s="245"/>
      <c r="GE69" s="246"/>
      <c r="GF69" s="246"/>
      <c r="GG69" s="246"/>
      <c r="GH69" s="246"/>
      <c r="GI69" s="246"/>
      <c r="GJ69" s="246"/>
      <c r="GK69" s="246"/>
      <c r="GL69" s="246"/>
      <c r="GM69" s="246"/>
      <c r="GN69" s="246"/>
      <c r="GO69" s="247"/>
      <c r="GP69" s="73"/>
    </row>
    <row r="70" spans="1:198" s="4" customFormat="1" ht="15" customHeight="1">
      <c r="A70" s="27"/>
      <c r="B70" s="228" t="s">
        <v>146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9"/>
      <c r="AY70" s="224">
        <v>410</v>
      </c>
      <c r="AZ70" s="225"/>
      <c r="BA70" s="225"/>
      <c r="BB70" s="225"/>
      <c r="BC70" s="225"/>
      <c r="BD70" s="225"/>
      <c r="BE70" s="225"/>
      <c r="BF70" s="225"/>
      <c r="BG70" s="225"/>
      <c r="BH70" s="63"/>
      <c r="BI70" s="63"/>
      <c r="BJ70" s="63"/>
      <c r="BK70" s="63"/>
      <c r="BL70" s="63"/>
      <c r="BM70" s="64"/>
      <c r="BN70" s="221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24"/>
      <c r="CD70" s="225"/>
      <c r="CE70" s="225"/>
      <c r="CF70" s="225"/>
      <c r="CG70" s="225"/>
      <c r="CH70" s="225"/>
      <c r="CI70" s="225"/>
      <c r="CJ70" s="225"/>
      <c r="CK70" s="225"/>
      <c r="CL70" s="225"/>
      <c r="CM70" s="65"/>
      <c r="CN70" s="65"/>
      <c r="CO70" s="65"/>
      <c r="CP70" s="65"/>
      <c r="CQ70" s="65"/>
      <c r="CR70" s="245">
        <f>DG70+DV70+EJ70+EZ70+FO70</f>
        <v>0</v>
      </c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71"/>
      <c r="DE70" s="71"/>
      <c r="DF70" s="72"/>
      <c r="DG70" s="248"/>
      <c r="DH70" s="249"/>
      <c r="DI70" s="249"/>
      <c r="DJ70" s="249"/>
      <c r="DK70" s="249"/>
      <c r="DL70" s="249"/>
      <c r="DM70" s="249"/>
      <c r="DN70" s="249"/>
      <c r="DO70" s="249"/>
      <c r="DP70" s="249"/>
      <c r="DQ70" s="249"/>
      <c r="DR70" s="249"/>
      <c r="DS70" s="249"/>
      <c r="DT70" s="250"/>
      <c r="DU70" s="66"/>
      <c r="DV70" s="248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50"/>
      <c r="EJ70" s="245"/>
      <c r="EK70" s="246"/>
      <c r="EL70" s="246"/>
      <c r="EM70" s="246"/>
      <c r="EN70" s="246"/>
      <c r="EO70" s="246"/>
      <c r="EP70" s="246"/>
      <c r="EQ70" s="246"/>
      <c r="ER70" s="246"/>
      <c r="ES70" s="246"/>
      <c r="ET70" s="246"/>
      <c r="EU70" s="246"/>
      <c r="EV70" s="71"/>
      <c r="EW70" s="71"/>
      <c r="EX70" s="71"/>
      <c r="EY70" s="72"/>
      <c r="EZ70" s="245"/>
      <c r="FA70" s="246"/>
      <c r="FB70" s="246"/>
      <c r="FC70" s="246"/>
      <c r="FD70" s="246"/>
      <c r="FE70" s="246"/>
      <c r="FF70" s="246"/>
      <c r="FG70" s="246"/>
      <c r="FH70" s="246"/>
      <c r="FI70" s="246"/>
      <c r="FJ70" s="246"/>
      <c r="FK70" s="246"/>
      <c r="FL70" s="246"/>
      <c r="FM70" s="246"/>
      <c r="FN70" s="247"/>
      <c r="FO70" s="245"/>
      <c r="FP70" s="246"/>
      <c r="FQ70" s="246"/>
      <c r="FR70" s="246"/>
      <c r="FS70" s="246"/>
      <c r="FT70" s="246"/>
      <c r="FU70" s="246"/>
      <c r="FV70" s="246"/>
      <c r="FW70" s="246"/>
      <c r="FX70" s="246"/>
      <c r="FY70" s="246"/>
      <c r="FZ70" s="246"/>
      <c r="GA70" s="246"/>
      <c r="GB70" s="72"/>
      <c r="GC70" s="73"/>
      <c r="GD70" s="245"/>
      <c r="GE70" s="246"/>
      <c r="GF70" s="246"/>
      <c r="GG70" s="246"/>
      <c r="GH70" s="246"/>
      <c r="GI70" s="246"/>
      <c r="GJ70" s="246"/>
      <c r="GK70" s="246"/>
      <c r="GL70" s="246"/>
      <c r="GM70" s="246"/>
      <c r="GN70" s="246"/>
      <c r="GO70" s="247"/>
      <c r="GP70" s="73"/>
    </row>
    <row r="71" spans="1:198" s="4" customFormat="1" ht="15" customHeight="1">
      <c r="A71" s="27"/>
      <c r="B71" s="228" t="s">
        <v>147</v>
      </c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9"/>
      <c r="AY71" s="224">
        <v>420</v>
      </c>
      <c r="AZ71" s="225"/>
      <c r="BA71" s="225"/>
      <c r="BB71" s="225"/>
      <c r="BC71" s="225"/>
      <c r="BD71" s="225"/>
      <c r="BE71" s="225"/>
      <c r="BF71" s="225"/>
      <c r="BG71" s="225"/>
      <c r="BH71" s="63"/>
      <c r="BI71" s="63"/>
      <c r="BJ71" s="63"/>
      <c r="BK71" s="63"/>
      <c r="BL71" s="63"/>
      <c r="BM71" s="64"/>
      <c r="BN71" s="221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224"/>
      <c r="CD71" s="225"/>
      <c r="CE71" s="225"/>
      <c r="CF71" s="225"/>
      <c r="CG71" s="225"/>
      <c r="CH71" s="225"/>
      <c r="CI71" s="225"/>
      <c r="CJ71" s="225"/>
      <c r="CK71" s="225"/>
      <c r="CL71" s="225"/>
      <c r="CM71" s="65"/>
      <c r="CN71" s="65"/>
      <c r="CO71" s="65"/>
      <c r="CP71" s="65"/>
      <c r="CQ71" s="65"/>
      <c r="CR71" s="245">
        <f>DG71+DV71+EJ71+EZ71+FO71</f>
        <v>0</v>
      </c>
      <c r="CS71" s="246"/>
      <c r="CT71" s="246"/>
      <c r="CU71" s="246"/>
      <c r="CV71" s="246"/>
      <c r="CW71" s="246"/>
      <c r="CX71" s="246"/>
      <c r="CY71" s="246"/>
      <c r="CZ71" s="246"/>
      <c r="DA71" s="246"/>
      <c r="DB71" s="246"/>
      <c r="DC71" s="246"/>
      <c r="DD71" s="71"/>
      <c r="DE71" s="71"/>
      <c r="DF71" s="72"/>
      <c r="DG71" s="248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50"/>
      <c r="DU71" s="66"/>
      <c r="DV71" s="248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50"/>
      <c r="EJ71" s="245"/>
      <c r="EK71" s="246"/>
      <c r="EL71" s="246"/>
      <c r="EM71" s="246"/>
      <c r="EN71" s="246"/>
      <c r="EO71" s="246"/>
      <c r="EP71" s="246"/>
      <c r="EQ71" s="246"/>
      <c r="ER71" s="246"/>
      <c r="ES71" s="246"/>
      <c r="ET71" s="246"/>
      <c r="EU71" s="246"/>
      <c r="EV71" s="71"/>
      <c r="EW71" s="71"/>
      <c r="EX71" s="71"/>
      <c r="EY71" s="72"/>
      <c r="EZ71" s="245"/>
      <c r="FA71" s="246"/>
      <c r="FB71" s="246"/>
      <c r="FC71" s="246"/>
      <c r="FD71" s="246"/>
      <c r="FE71" s="246"/>
      <c r="FF71" s="246"/>
      <c r="FG71" s="246"/>
      <c r="FH71" s="246"/>
      <c r="FI71" s="246"/>
      <c r="FJ71" s="246"/>
      <c r="FK71" s="246"/>
      <c r="FL71" s="246"/>
      <c r="FM71" s="246"/>
      <c r="FN71" s="247"/>
      <c r="FO71" s="245"/>
      <c r="FP71" s="246"/>
      <c r="FQ71" s="246"/>
      <c r="FR71" s="246"/>
      <c r="FS71" s="246"/>
      <c r="FT71" s="246"/>
      <c r="FU71" s="246"/>
      <c r="FV71" s="246"/>
      <c r="FW71" s="246"/>
      <c r="FX71" s="246"/>
      <c r="FY71" s="246"/>
      <c r="FZ71" s="246"/>
      <c r="GA71" s="246"/>
      <c r="GB71" s="72"/>
      <c r="GC71" s="73"/>
      <c r="GD71" s="245"/>
      <c r="GE71" s="246"/>
      <c r="GF71" s="246"/>
      <c r="GG71" s="246"/>
      <c r="GH71" s="246"/>
      <c r="GI71" s="246"/>
      <c r="GJ71" s="246"/>
      <c r="GK71" s="246"/>
      <c r="GL71" s="246"/>
      <c r="GM71" s="246"/>
      <c r="GN71" s="246"/>
      <c r="GO71" s="247"/>
      <c r="GP71" s="73"/>
    </row>
    <row r="72" spans="1:198" s="4" customFormat="1" ht="15" customHeight="1">
      <c r="A72" s="27"/>
      <c r="B72" s="228" t="s">
        <v>148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9"/>
      <c r="AY72" s="224">
        <v>500</v>
      </c>
      <c r="AZ72" s="225"/>
      <c r="BA72" s="225"/>
      <c r="BB72" s="225"/>
      <c r="BC72" s="225"/>
      <c r="BD72" s="225"/>
      <c r="BE72" s="225"/>
      <c r="BF72" s="225"/>
      <c r="BG72" s="225"/>
      <c r="BH72" s="63"/>
      <c r="BI72" s="63"/>
      <c r="BJ72" s="63"/>
      <c r="BK72" s="63"/>
      <c r="BL72" s="63"/>
      <c r="BM72" s="64"/>
      <c r="BN72" s="221" t="s">
        <v>14</v>
      </c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224"/>
      <c r="CD72" s="225"/>
      <c r="CE72" s="225"/>
      <c r="CF72" s="225"/>
      <c r="CG72" s="225"/>
      <c r="CH72" s="225"/>
      <c r="CI72" s="225"/>
      <c r="CJ72" s="225"/>
      <c r="CK72" s="225"/>
      <c r="CL72" s="225"/>
      <c r="CM72" s="65"/>
      <c r="CN72" s="65"/>
      <c r="CO72" s="65"/>
      <c r="CP72" s="65"/>
      <c r="CQ72" s="65"/>
      <c r="CR72" s="245">
        <f>DG72+DV72+EJ72+EZ72+FO72</f>
        <v>1047491.95</v>
      </c>
      <c r="CS72" s="246"/>
      <c r="CT72" s="246"/>
      <c r="CU72" s="246"/>
      <c r="CV72" s="246"/>
      <c r="CW72" s="246"/>
      <c r="CX72" s="246"/>
      <c r="CY72" s="246"/>
      <c r="CZ72" s="246"/>
      <c r="DA72" s="246"/>
      <c r="DB72" s="246"/>
      <c r="DC72" s="246"/>
      <c r="DD72" s="71"/>
      <c r="DE72" s="71"/>
      <c r="DF72" s="72"/>
      <c r="DG72" s="248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50"/>
      <c r="DU72" s="66"/>
      <c r="DV72" s="248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50"/>
      <c r="EJ72" s="245"/>
      <c r="EK72" s="246"/>
      <c r="EL72" s="246"/>
      <c r="EM72" s="246"/>
      <c r="EN72" s="246"/>
      <c r="EO72" s="246"/>
      <c r="EP72" s="246"/>
      <c r="EQ72" s="246"/>
      <c r="ER72" s="246"/>
      <c r="ES72" s="246"/>
      <c r="ET72" s="246"/>
      <c r="EU72" s="246"/>
      <c r="EV72" s="71"/>
      <c r="EW72" s="71"/>
      <c r="EX72" s="71"/>
      <c r="EY72" s="72"/>
      <c r="EZ72" s="245"/>
      <c r="FA72" s="246"/>
      <c r="FB72" s="246"/>
      <c r="FC72" s="246"/>
      <c r="FD72" s="246"/>
      <c r="FE72" s="246"/>
      <c r="FF72" s="246"/>
      <c r="FG72" s="246"/>
      <c r="FH72" s="246"/>
      <c r="FI72" s="246"/>
      <c r="FJ72" s="246"/>
      <c r="FK72" s="246"/>
      <c r="FL72" s="246"/>
      <c r="FM72" s="246"/>
      <c r="FN72" s="247"/>
      <c r="FO72" s="245">
        <v>1047491.95</v>
      </c>
      <c r="FP72" s="246"/>
      <c r="FQ72" s="246"/>
      <c r="FR72" s="246"/>
      <c r="FS72" s="246"/>
      <c r="FT72" s="246"/>
      <c r="FU72" s="246"/>
      <c r="FV72" s="246"/>
      <c r="FW72" s="246"/>
      <c r="FX72" s="246"/>
      <c r="FY72" s="246"/>
      <c r="FZ72" s="246"/>
      <c r="GA72" s="246"/>
      <c r="GB72" s="72"/>
      <c r="GC72" s="73"/>
      <c r="GD72" s="245"/>
      <c r="GE72" s="246"/>
      <c r="GF72" s="246"/>
      <c r="GG72" s="246"/>
      <c r="GH72" s="246"/>
      <c r="GI72" s="246"/>
      <c r="GJ72" s="246"/>
      <c r="GK72" s="246"/>
      <c r="GL72" s="246"/>
      <c r="GM72" s="246"/>
      <c r="GN72" s="246"/>
      <c r="GO72" s="247"/>
      <c r="GP72" s="73"/>
    </row>
    <row r="73" spans="1:198" s="4" customFormat="1" ht="15" customHeight="1">
      <c r="A73" s="27"/>
      <c r="B73" s="228" t="s">
        <v>149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9"/>
      <c r="AY73" s="224">
        <v>600</v>
      </c>
      <c r="AZ73" s="225"/>
      <c r="BA73" s="225"/>
      <c r="BB73" s="225"/>
      <c r="BC73" s="225"/>
      <c r="BD73" s="225"/>
      <c r="BE73" s="225"/>
      <c r="BF73" s="225"/>
      <c r="BG73" s="225"/>
      <c r="BH73" s="63"/>
      <c r="BI73" s="63"/>
      <c r="BJ73" s="63"/>
      <c r="BK73" s="63"/>
      <c r="BL73" s="63"/>
      <c r="BM73" s="64"/>
      <c r="BN73" s="221" t="s">
        <v>14</v>
      </c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224"/>
      <c r="CD73" s="225"/>
      <c r="CE73" s="225"/>
      <c r="CF73" s="225"/>
      <c r="CG73" s="225"/>
      <c r="CH73" s="225"/>
      <c r="CI73" s="225"/>
      <c r="CJ73" s="225"/>
      <c r="CK73" s="225"/>
      <c r="CL73" s="225"/>
      <c r="CM73" s="65"/>
      <c r="CN73" s="65"/>
      <c r="CO73" s="65"/>
      <c r="CP73" s="65"/>
      <c r="CQ73" s="65"/>
      <c r="CR73" s="245">
        <f>DG73+DV73+EJ73+EZ73+FO73</f>
        <v>0</v>
      </c>
      <c r="CS73" s="246"/>
      <c r="CT73" s="246"/>
      <c r="CU73" s="246"/>
      <c r="CV73" s="246"/>
      <c r="CW73" s="246"/>
      <c r="CX73" s="246"/>
      <c r="CY73" s="246"/>
      <c r="CZ73" s="246"/>
      <c r="DA73" s="246"/>
      <c r="DB73" s="246"/>
      <c r="DC73" s="246"/>
      <c r="DD73" s="71"/>
      <c r="DE73" s="71"/>
      <c r="DF73" s="72"/>
      <c r="DG73" s="248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50"/>
      <c r="DU73" s="66"/>
      <c r="DV73" s="248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50"/>
      <c r="EJ73" s="245"/>
      <c r="EK73" s="246"/>
      <c r="EL73" s="246"/>
      <c r="EM73" s="246"/>
      <c r="EN73" s="246"/>
      <c r="EO73" s="246"/>
      <c r="EP73" s="246"/>
      <c r="EQ73" s="246"/>
      <c r="ER73" s="246"/>
      <c r="ES73" s="246"/>
      <c r="ET73" s="246"/>
      <c r="EU73" s="246"/>
      <c r="EV73" s="71"/>
      <c r="EW73" s="71"/>
      <c r="EX73" s="71"/>
      <c r="EY73" s="72"/>
      <c r="EZ73" s="245"/>
      <c r="FA73" s="246"/>
      <c r="FB73" s="246"/>
      <c r="FC73" s="246"/>
      <c r="FD73" s="246"/>
      <c r="FE73" s="246"/>
      <c r="FF73" s="246"/>
      <c r="FG73" s="246"/>
      <c r="FH73" s="246"/>
      <c r="FI73" s="246"/>
      <c r="FJ73" s="246"/>
      <c r="FK73" s="246"/>
      <c r="FL73" s="246"/>
      <c r="FM73" s="246"/>
      <c r="FN73" s="247"/>
      <c r="FO73" s="245"/>
      <c r="FP73" s="246"/>
      <c r="FQ73" s="246"/>
      <c r="FR73" s="246"/>
      <c r="FS73" s="246"/>
      <c r="FT73" s="246"/>
      <c r="FU73" s="246"/>
      <c r="FV73" s="246"/>
      <c r="FW73" s="246"/>
      <c r="FX73" s="246"/>
      <c r="FY73" s="246"/>
      <c r="FZ73" s="246"/>
      <c r="GA73" s="246"/>
      <c r="GB73" s="72"/>
      <c r="GC73" s="73"/>
      <c r="GD73" s="245"/>
      <c r="GE73" s="246"/>
      <c r="GF73" s="246"/>
      <c r="GG73" s="246"/>
      <c r="GH73" s="246"/>
      <c r="GI73" s="246"/>
      <c r="GJ73" s="246"/>
      <c r="GK73" s="246"/>
      <c r="GL73" s="246"/>
      <c r="GM73" s="246"/>
      <c r="GN73" s="246"/>
      <c r="GO73" s="247"/>
      <c r="GP73" s="73"/>
    </row>
    <row r="74" ht="20.25" customHeight="1"/>
    <row r="75" s="33" customFormat="1" ht="25.5" customHeight="1"/>
    <row r="76" spans="2:35" s="33" customFormat="1" ht="10.5" customHeight="1">
      <c r="B76" s="34"/>
      <c r="C76" s="346"/>
      <c r="D76" s="346"/>
      <c r="E76" s="346"/>
      <c r="F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47"/>
      <c r="AC76" s="347"/>
      <c r="AD76" s="347"/>
      <c r="AE76" s="347"/>
      <c r="AF76" s="348"/>
      <c r="AG76" s="348"/>
      <c r="AH76" s="348"/>
      <c r="AI76" s="348"/>
    </row>
    <row r="77" s="33" customFormat="1" ht="3" customHeight="1"/>
  </sheetData>
  <sheetProtection/>
  <mergeCells count="742">
    <mergeCell ref="EJ48:EU48"/>
    <mergeCell ref="EZ48:FN48"/>
    <mergeCell ref="FO48:GB48"/>
    <mergeCell ref="GD48:GO48"/>
    <mergeCell ref="B48:AX48"/>
    <mergeCell ref="AY48:BG48"/>
    <mergeCell ref="BN48:CB48"/>
    <mergeCell ref="CC48:CI48"/>
    <mergeCell ref="CR48:DC48"/>
    <mergeCell ref="CC37:CL37"/>
    <mergeCell ref="CR37:DF37"/>
    <mergeCell ref="DG37:DU37"/>
    <mergeCell ref="FO23:GB23"/>
    <mergeCell ref="GC23:GP23"/>
    <mergeCell ref="B47:AX47"/>
    <mergeCell ref="AY47:BG47"/>
    <mergeCell ref="BN47:CB47"/>
    <mergeCell ref="CC47:CI47"/>
    <mergeCell ref="CR47:DC47"/>
    <mergeCell ref="B37:AX37"/>
    <mergeCell ref="AY37:BM37"/>
    <mergeCell ref="BN37:CB37"/>
    <mergeCell ref="BN23:CB23"/>
    <mergeCell ref="CC23:CL23"/>
    <mergeCell ref="CR23:DF23"/>
    <mergeCell ref="BN24:CB24"/>
    <mergeCell ref="B25:AX25"/>
    <mergeCell ref="BN29:CB29"/>
    <mergeCell ref="BN26:CB26"/>
    <mergeCell ref="DG23:DU23"/>
    <mergeCell ref="DV23:EI23"/>
    <mergeCell ref="EJ23:EY23"/>
    <mergeCell ref="EZ60:FN60"/>
    <mergeCell ref="FO60:GA60"/>
    <mergeCell ref="GD60:GO60"/>
    <mergeCell ref="GD59:GO59"/>
    <mergeCell ref="FO44:GA44"/>
    <mergeCell ref="GD42:GO42"/>
    <mergeCell ref="EZ47:FN47"/>
    <mergeCell ref="FO47:GB47"/>
    <mergeCell ref="GD47:GO47"/>
    <mergeCell ref="EZ56:FN56"/>
    <mergeCell ref="EZ27:FN27"/>
    <mergeCell ref="DG47:DT47"/>
    <mergeCell ref="DV47:EI47"/>
    <mergeCell ref="EJ47:EU47"/>
    <mergeCell ref="FO54:GB54"/>
    <mergeCell ref="DV37:EI37"/>
    <mergeCell ref="EJ37:EY37"/>
    <mergeCell ref="EZ24:FN24"/>
    <mergeCell ref="DG29:DU29"/>
    <mergeCell ref="A27:AX27"/>
    <mergeCell ref="AY27:BG27"/>
    <mergeCell ref="BN27:CB27"/>
    <mergeCell ref="CC27:CI27"/>
    <mergeCell ref="CR27:DC27"/>
    <mergeCell ref="BN25:CB25"/>
    <mergeCell ref="CC25:CL25"/>
    <mergeCell ref="DV25:EI25"/>
    <mergeCell ref="EZ37:FN37"/>
    <mergeCell ref="FO37:GB37"/>
    <mergeCell ref="FO27:GA27"/>
    <mergeCell ref="EZ29:FN29"/>
    <mergeCell ref="A54:AX54"/>
    <mergeCell ref="CR24:DF24"/>
    <mergeCell ref="DG24:DU24"/>
    <mergeCell ref="DV24:EI24"/>
    <mergeCell ref="EJ24:EY24"/>
    <mergeCell ref="AY25:BM25"/>
    <mergeCell ref="A60:AX60"/>
    <mergeCell ref="AY60:BG60"/>
    <mergeCell ref="BN60:CB60"/>
    <mergeCell ref="CC60:CH60"/>
    <mergeCell ref="CR60:DC60"/>
    <mergeCell ref="DG60:DS60"/>
    <mergeCell ref="AY57:BG57"/>
    <mergeCell ref="BN57:CB57"/>
    <mergeCell ref="CC57:CI57"/>
    <mergeCell ref="CR57:DC57"/>
    <mergeCell ref="CR56:DC56"/>
    <mergeCell ref="GD27:GO27"/>
    <mergeCell ref="EJ27:EU27"/>
    <mergeCell ref="GD54:GN54"/>
    <mergeCell ref="DG27:DS27"/>
    <mergeCell ref="DV27:EI27"/>
    <mergeCell ref="DG25:DU25"/>
    <mergeCell ref="DV60:EI60"/>
    <mergeCell ref="A62:AX62"/>
    <mergeCell ref="AY62:BG62"/>
    <mergeCell ref="BN62:CB62"/>
    <mergeCell ref="CR62:DC62"/>
    <mergeCell ref="DG62:DT62"/>
    <mergeCell ref="DV62:EI62"/>
    <mergeCell ref="AY54:BG54"/>
    <mergeCell ref="BN54:CB54"/>
    <mergeCell ref="B61:AX61"/>
    <mergeCell ref="A57:AX57"/>
    <mergeCell ref="GD61:GO61"/>
    <mergeCell ref="B63:AX63"/>
    <mergeCell ref="AZ63:BG63"/>
    <mergeCell ref="BN63:CB63"/>
    <mergeCell ref="CC63:CJ63"/>
    <mergeCell ref="CR63:DC63"/>
    <mergeCell ref="DG63:DS63"/>
    <mergeCell ref="DV63:EI63"/>
    <mergeCell ref="EZ63:FN63"/>
    <mergeCell ref="FO63:GA63"/>
    <mergeCell ref="AY61:BG61"/>
    <mergeCell ref="BN61:CB61"/>
    <mergeCell ref="CC61:CJ61"/>
    <mergeCell ref="CR61:DC61"/>
    <mergeCell ref="DG61:DT61"/>
    <mergeCell ref="DV61:EI61"/>
    <mergeCell ref="EJ63:EU63"/>
    <mergeCell ref="EJ62:EV62"/>
    <mergeCell ref="GC12:GP12"/>
    <mergeCell ref="GC14:GP14"/>
    <mergeCell ref="GC15:GP15"/>
    <mergeCell ref="A59:AX59"/>
    <mergeCell ref="AY59:BG59"/>
    <mergeCell ref="BN59:CB59"/>
    <mergeCell ref="CC59:CJ59"/>
    <mergeCell ref="CR59:DC59"/>
    <mergeCell ref="DV58:EI58"/>
    <mergeCell ref="CR25:DF25"/>
    <mergeCell ref="BN58:CB58"/>
    <mergeCell ref="B39:AX39"/>
    <mergeCell ref="EZ30:FN30"/>
    <mergeCell ref="FV3:GO3"/>
    <mergeCell ref="FO17:GB17"/>
    <mergeCell ref="FO15:GB15"/>
    <mergeCell ref="FO14:GB14"/>
    <mergeCell ref="GC17:GP17"/>
    <mergeCell ref="GC10:GP10"/>
    <mergeCell ref="FO10:GB10"/>
    <mergeCell ref="GC13:GP13"/>
    <mergeCell ref="CR12:DF12"/>
    <mergeCell ref="FO12:GB12"/>
    <mergeCell ref="BN14:CB14"/>
    <mergeCell ref="C76:F76"/>
    <mergeCell ref="J76:AA76"/>
    <mergeCell ref="AB76:AE76"/>
    <mergeCell ref="AF76:AI76"/>
    <mergeCell ref="DV59:EI59"/>
    <mergeCell ref="GC16:GP16"/>
    <mergeCell ref="DV11:EI11"/>
    <mergeCell ref="DG11:DU11"/>
    <mergeCell ref="DG15:DU15"/>
    <mergeCell ref="CC12:CL12"/>
    <mergeCell ref="CC13:CL13"/>
    <mergeCell ref="GC11:GP11"/>
    <mergeCell ref="EZ15:FN15"/>
    <mergeCell ref="FO13:GB13"/>
    <mergeCell ref="EZ11:FN11"/>
    <mergeCell ref="EJ11:EY11"/>
    <mergeCell ref="FO11:GB11"/>
    <mergeCell ref="FO26:GB26"/>
    <mergeCell ref="EZ28:FN28"/>
    <mergeCell ref="EZ22:FN22"/>
    <mergeCell ref="EZ20:FN20"/>
    <mergeCell ref="FO25:GB25"/>
    <mergeCell ref="EZ14:FN14"/>
    <mergeCell ref="FO16:GB16"/>
    <mergeCell ref="EZ16:FN16"/>
    <mergeCell ref="EZ23:FN23"/>
    <mergeCell ref="BN18:CB18"/>
    <mergeCell ref="FO33:GB33"/>
    <mergeCell ref="EZ33:FN33"/>
    <mergeCell ref="DV33:EI33"/>
    <mergeCell ref="EZ32:FN32"/>
    <mergeCell ref="EJ32:EY32"/>
    <mergeCell ref="EJ33:EY33"/>
    <mergeCell ref="DG20:DU20"/>
    <mergeCell ref="DG33:DU33"/>
    <mergeCell ref="BN20:CB20"/>
    <mergeCell ref="B11:AX11"/>
    <mergeCell ref="BN11:CB11"/>
    <mergeCell ref="AY20:BM20"/>
    <mergeCell ref="B19:AX19"/>
    <mergeCell ref="BN16:CB16"/>
    <mergeCell ref="B13:AX13"/>
    <mergeCell ref="B15:AX15"/>
    <mergeCell ref="BN13:CB13"/>
    <mergeCell ref="B14:AX14"/>
    <mergeCell ref="BN15:CB15"/>
    <mergeCell ref="B12:AX12"/>
    <mergeCell ref="AY39:BM39"/>
    <mergeCell ref="AY35:BM35"/>
    <mergeCell ref="AY33:BM33"/>
    <mergeCell ref="B36:AX36"/>
    <mergeCell ref="AY36:BM36"/>
    <mergeCell ref="B16:AX16"/>
    <mergeCell ref="AY13:BM13"/>
    <mergeCell ref="AY19:BM19"/>
    <mergeCell ref="AY24:BM24"/>
    <mergeCell ref="BN39:CB39"/>
    <mergeCell ref="BN36:CB36"/>
    <mergeCell ref="BN38:CB38"/>
    <mergeCell ref="BN12:CB12"/>
    <mergeCell ref="B21:AX21"/>
    <mergeCell ref="CC9:CL9"/>
    <mergeCell ref="BN9:CB9"/>
    <mergeCell ref="B26:AX26"/>
    <mergeCell ref="BN22:CB22"/>
    <mergeCell ref="B29:AX29"/>
    <mergeCell ref="DG16:DU16"/>
    <mergeCell ref="CR11:DF11"/>
    <mergeCell ref="DG13:DU13"/>
    <mergeCell ref="DG17:DU17"/>
    <mergeCell ref="DG12:DU12"/>
    <mergeCell ref="CC16:CL16"/>
    <mergeCell ref="CC11:CL11"/>
    <mergeCell ref="DG14:DU14"/>
    <mergeCell ref="CC14:CL14"/>
    <mergeCell ref="CC15:CL15"/>
    <mergeCell ref="CR9:DF9"/>
    <mergeCell ref="AY17:BM17"/>
    <mergeCell ref="CR16:DF16"/>
    <mergeCell ref="AY18:BM18"/>
    <mergeCell ref="BN17:CB17"/>
    <mergeCell ref="BN10:CB10"/>
    <mergeCell ref="AY16:BM16"/>
    <mergeCell ref="CR15:DF15"/>
    <mergeCell ref="CC17:CL17"/>
    <mergeCell ref="CR18:DF18"/>
    <mergeCell ref="EZ10:FN10"/>
    <mergeCell ref="B9:AX9"/>
    <mergeCell ref="BN32:CB32"/>
    <mergeCell ref="B31:AX31"/>
    <mergeCell ref="AY29:BM29"/>
    <mergeCell ref="BN19:CB19"/>
    <mergeCell ref="AY9:BM9"/>
    <mergeCell ref="AY32:BM32"/>
    <mergeCell ref="B18:AX18"/>
    <mergeCell ref="DV9:EI9"/>
    <mergeCell ref="DV10:EI10"/>
    <mergeCell ref="CC10:CL10"/>
    <mergeCell ref="DG9:DU9"/>
    <mergeCell ref="EJ9:EY9"/>
    <mergeCell ref="B20:AX20"/>
    <mergeCell ref="AY10:BM10"/>
    <mergeCell ref="AY11:BM11"/>
    <mergeCell ref="EJ14:EY14"/>
    <mergeCell ref="EJ15:EY15"/>
    <mergeCell ref="EJ12:EY12"/>
    <mergeCell ref="B22:AX22"/>
    <mergeCell ref="AY22:BM22"/>
    <mergeCell ref="AY28:BM28"/>
    <mergeCell ref="B30:AX30"/>
    <mergeCell ref="B24:AX24"/>
    <mergeCell ref="AY26:BM26"/>
    <mergeCell ref="B23:AX23"/>
    <mergeCell ref="AY23:BM23"/>
    <mergeCell ref="AY21:BM21"/>
    <mergeCell ref="DV34:EI34"/>
    <mergeCell ref="BN31:CB31"/>
    <mergeCell ref="B28:AX28"/>
    <mergeCell ref="B32:AX32"/>
    <mergeCell ref="B33:AX33"/>
    <mergeCell ref="BN33:CB33"/>
    <mergeCell ref="AY31:BM31"/>
    <mergeCell ref="DG30:DU30"/>
    <mergeCell ref="DV29:EI29"/>
    <mergeCell ref="CR36:DF36"/>
    <mergeCell ref="CR34:DF34"/>
    <mergeCell ref="GC35:GP35"/>
    <mergeCell ref="DV36:EI36"/>
    <mergeCell ref="GC34:GP34"/>
    <mergeCell ref="EJ35:EY35"/>
    <mergeCell ref="EZ36:FN36"/>
    <mergeCell ref="DG35:DU35"/>
    <mergeCell ref="DG32:DU32"/>
    <mergeCell ref="B35:AX35"/>
    <mergeCell ref="AY34:BM34"/>
    <mergeCell ref="BN34:CB34"/>
    <mergeCell ref="CC36:CL36"/>
    <mergeCell ref="DG28:DU28"/>
    <mergeCell ref="BN30:CB30"/>
    <mergeCell ref="DG34:DU34"/>
    <mergeCell ref="CR28:DF28"/>
    <mergeCell ref="CR32:DF32"/>
    <mergeCell ref="DG38:DU38"/>
    <mergeCell ref="FO39:GB39"/>
    <mergeCell ref="FO38:GB38"/>
    <mergeCell ref="GC32:GP32"/>
    <mergeCell ref="FO34:GB34"/>
    <mergeCell ref="FO35:GB35"/>
    <mergeCell ref="GC38:GP38"/>
    <mergeCell ref="GC39:GP39"/>
    <mergeCell ref="EZ35:FN35"/>
    <mergeCell ref="GC37:GP37"/>
    <mergeCell ref="GC24:GP24"/>
    <mergeCell ref="GC18:GP18"/>
    <mergeCell ref="GC22:GP22"/>
    <mergeCell ref="FO30:GB30"/>
    <mergeCell ref="AY38:BM38"/>
    <mergeCell ref="CR20:DF20"/>
    <mergeCell ref="GC33:GP33"/>
    <mergeCell ref="FO32:GB32"/>
    <mergeCell ref="CR29:DF29"/>
    <mergeCell ref="DV21:EI21"/>
    <mergeCell ref="GC20:GP20"/>
    <mergeCell ref="GC29:GP29"/>
    <mergeCell ref="GC19:GP19"/>
    <mergeCell ref="FO21:GB21"/>
    <mergeCell ref="GC26:GP26"/>
    <mergeCell ref="GC21:GP21"/>
    <mergeCell ref="FO28:GB28"/>
    <mergeCell ref="GC25:GP25"/>
    <mergeCell ref="FO24:GB24"/>
    <mergeCell ref="FO22:GB22"/>
    <mergeCell ref="FO29:GB29"/>
    <mergeCell ref="EZ19:FN19"/>
    <mergeCell ref="FO20:GB20"/>
    <mergeCell ref="CR21:DF21"/>
    <mergeCell ref="FO18:GB18"/>
    <mergeCell ref="FO19:GB19"/>
    <mergeCell ref="EJ20:EY20"/>
    <mergeCell ref="DG21:DU21"/>
    <mergeCell ref="CR26:DF26"/>
    <mergeCell ref="DG22:DU22"/>
    <mergeCell ref="A2:GP2"/>
    <mergeCell ref="B17:AX17"/>
    <mergeCell ref="EZ17:FN17"/>
    <mergeCell ref="AY14:BM14"/>
    <mergeCell ref="AY15:BM15"/>
    <mergeCell ref="BN64:CB64"/>
    <mergeCell ref="AY64:BM64"/>
    <mergeCell ref="DG59:DT59"/>
    <mergeCell ref="DG18:DU18"/>
    <mergeCell ref="DG19:DU19"/>
    <mergeCell ref="GC64:GP64"/>
    <mergeCell ref="DU43:EI43"/>
    <mergeCell ref="DU40:EI40"/>
    <mergeCell ref="GC46:GP46"/>
    <mergeCell ref="FO46:GB46"/>
    <mergeCell ref="DG65:DU65"/>
    <mergeCell ref="DG55:DT55"/>
    <mergeCell ref="DG43:DT43"/>
    <mergeCell ref="EJ59:EU59"/>
    <mergeCell ref="EZ61:FN61"/>
    <mergeCell ref="AY41:BG41"/>
    <mergeCell ref="BN41:CB41"/>
    <mergeCell ref="FO42:GA42"/>
    <mergeCell ref="DG42:DT42"/>
    <mergeCell ref="GD41:GO41"/>
    <mergeCell ref="GD40:GO40"/>
    <mergeCell ref="FO41:GA41"/>
    <mergeCell ref="DG41:DT41"/>
    <mergeCell ref="AY40:BG40"/>
    <mergeCell ref="BN40:CB40"/>
    <mergeCell ref="CC39:CL39"/>
    <mergeCell ref="FO43:GA43"/>
    <mergeCell ref="CC41:CI41"/>
    <mergeCell ref="GD43:GO43"/>
    <mergeCell ref="CC40:CL40"/>
    <mergeCell ref="FO40:GA40"/>
    <mergeCell ref="DG39:DU39"/>
    <mergeCell ref="DV39:EI39"/>
    <mergeCell ref="EZ41:FN41"/>
    <mergeCell ref="CR42:DC42"/>
    <mergeCell ref="EZ65:FN65"/>
    <mergeCell ref="DV52:EI52"/>
    <mergeCell ref="DG56:DT56"/>
    <mergeCell ref="DG58:DT58"/>
    <mergeCell ref="CC64:CL64"/>
    <mergeCell ref="GD44:GO44"/>
    <mergeCell ref="DG64:DU64"/>
    <mergeCell ref="FO45:GB45"/>
    <mergeCell ref="EJ50:EU50"/>
    <mergeCell ref="EJ51:EU51"/>
    <mergeCell ref="DU42:EI42"/>
    <mergeCell ref="DG52:DT52"/>
    <mergeCell ref="DG53:DT53"/>
    <mergeCell ref="DU41:EI41"/>
    <mergeCell ref="DV49:EI49"/>
    <mergeCell ref="DV50:EI50"/>
    <mergeCell ref="DV51:EI51"/>
    <mergeCell ref="DV46:EI46"/>
    <mergeCell ref="DG48:DT48"/>
    <mergeCell ref="DV48:EI48"/>
    <mergeCell ref="EJ60:EU60"/>
    <mergeCell ref="EJ53:EU53"/>
    <mergeCell ref="EJ58:EV58"/>
    <mergeCell ref="DG49:DT49"/>
    <mergeCell ref="DG50:DT50"/>
    <mergeCell ref="EJ54:EU54"/>
    <mergeCell ref="EZ38:FN38"/>
    <mergeCell ref="EJ65:EY65"/>
    <mergeCell ref="DG46:DU46"/>
    <mergeCell ref="DG51:DT51"/>
    <mergeCell ref="DG40:DT40"/>
    <mergeCell ref="EZ59:FN59"/>
    <mergeCell ref="DV55:EI55"/>
    <mergeCell ref="DV56:EI56"/>
    <mergeCell ref="DV45:EI45"/>
    <mergeCell ref="EJ46:EY46"/>
    <mergeCell ref="DG26:DU26"/>
    <mergeCell ref="EJ28:EY28"/>
    <mergeCell ref="EJ26:EY26"/>
    <mergeCell ref="EJ41:EU41"/>
    <mergeCell ref="GC30:GP30"/>
    <mergeCell ref="GC31:GP31"/>
    <mergeCell ref="DG36:DU36"/>
    <mergeCell ref="EJ39:EY39"/>
    <mergeCell ref="DV38:EI38"/>
    <mergeCell ref="EZ39:FN39"/>
    <mergeCell ref="GD72:GO72"/>
    <mergeCell ref="FO66:GB66"/>
    <mergeCell ref="GC28:GP28"/>
    <mergeCell ref="GC36:GP36"/>
    <mergeCell ref="FO36:GB36"/>
    <mergeCell ref="GC65:GP65"/>
    <mergeCell ref="FO72:GA72"/>
    <mergeCell ref="FO71:GA71"/>
    <mergeCell ref="FO31:GB31"/>
    <mergeCell ref="GC66:GP66"/>
    <mergeCell ref="EJ42:EU42"/>
    <mergeCell ref="EJ44:EU44"/>
    <mergeCell ref="DV65:EI65"/>
    <mergeCell ref="DG45:DU45"/>
    <mergeCell ref="DG44:DT44"/>
    <mergeCell ref="DU44:EI44"/>
    <mergeCell ref="DV64:EI64"/>
    <mergeCell ref="DV53:EI53"/>
    <mergeCell ref="EJ52:EU52"/>
    <mergeCell ref="EJ55:EU55"/>
    <mergeCell ref="EZ71:FN71"/>
    <mergeCell ref="FO70:GA70"/>
    <mergeCell ref="EJ70:EU70"/>
    <mergeCell ref="EZ68:FN68"/>
    <mergeCell ref="AY72:BG72"/>
    <mergeCell ref="AY70:BG70"/>
    <mergeCell ref="EZ72:FN72"/>
    <mergeCell ref="CC72:CL72"/>
    <mergeCell ref="B71:AX71"/>
    <mergeCell ref="AY68:BG68"/>
    <mergeCell ref="B70:AX70"/>
    <mergeCell ref="DV68:EI68"/>
    <mergeCell ref="DV69:EI69"/>
    <mergeCell ref="EJ72:EU72"/>
    <mergeCell ref="CR69:DC69"/>
    <mergeCell ref="CR70:DC70"/>
    <mergeCell ref="BN71:CB71"/>
    <mergeCell ref="AY71:BG71"/>
    <mergeCell ref="DG66:DU66"/>
    <mergeCell ref="DG69:DT69"/>
    <mergeCell ref="DG70:DT70"/>
    <mergeCell ref="DG68:DT68"/>
    <mergeCell ref="DV67:EI67"/>
    <mergeCell ref="EJ68:EU68"/>
    <mergeCell ref="DV66:EI66"/>
    <mergeCell ref="EJ13:EY13"/>
    <mergeCell ref="EZ18:FN18"/>
    <mergeCell ref="GD69:GO69"/>
    <mergeCell ref="GD70:GO70"/>
    <mergeCell ref="GD71:GO71"/>
    <mergeCell ref="FO68:GA68"/>
    <mergeCell ref="FO69:GA69"/>
    <mergeCell ref="EZ49:FN49"/>
    <mergeCell ref="EZ52:FN52"/>
    <mergeCell ref="EJ25:EY25"/>
    <mergeCell ref="EJ16:EY16"/>
    <mergeCell ref="EJ22:EY22"/>
    <mergeCell ref="EZ26:FN26"/>
    <mergeCell ref="EJ17:EY17"/>
    <mergeCell ref="EZ64:FN64"/>
    <mergeCell ref="EZ42:FN42"/>
    <mergeCell ref="EJ40:EU40"/>
    <mergeCell ref="EJ30:EY30"/>
    <mergeCell ref="EZ46:FN46"/>
    <mergeCell ref="EZ45:FN45"/>
    <mergeCell ref="FO55:GB55"/>
    <mergeCell ref="FO56:GB56"/>
    <mergeCell ref="FO58:GB58"/>
    <mergeCell ref="EZ62:FN62"/>
    <mergeCell ref="FO62:GA62"/>
    <mergeCell ref="FO59:GA59"/>
    <mergeCell ref="EZ55:FN55"/>
    <mergeCell ref="FO61:GA61"/>
    <mergeCell ref="FO57:GA57"/>
    <mergeCell ref="EZ57:FN57"/>
    <mergeCell ref="EJ18:EY18"/>
    <mergeCell ref="EJ19:EY19"/>
    <mergeCell ref="EZ73:FN73"/>
    <mergeCell ref="EZ58:FN58"/>
    <mergeCell ref="EZ50:FN50"/>
    <mergeCell ref="EZ21:FN21"/>
    <mergeCell ref="EJ43:EU43"/>
    <mergeCell ref="EJ21:EY21"/>
    <mergeCell ref="EZ25:FN25"/>
    <mergeCell ref="EZ69:FN69"/>
    <mergeCell ref="FO49:GB49"/>
    <mergeCell ref="FO50:GB50"/>
    <mergeCell ref="FO51:GB51"/>
    <mergeCell ref="FO52:GB52"/>
    <mergeCell ref="FO53:GB53"/>
    <mergeCell ref="FO67:GB67"/>
    <mergeCell ref="FO65:GB65"/>
    <mergeCell ref="FO64:GB64"/>
    <mergeCell ref="GB63:GN63"/>
    <mergeCell ref="GD62:GO62"/>
    <mergeCell ref="GD73:GO73"/>
    <mergeCell ref="EZ40:FN40"/>
    <mergeCell ref="FO73:GA73"/>
    <mergeCell ref="GC67:GP67"/>
    <mergeCell ref="EZ70:FN70"/>
    <mergeCell ref="GD68:GO68"/>
    <mergeCell ref="GC45:GP45"/>
    <mergeCell ref="EZ53:FN53"/>
    <mergeCell ref="EZ66:FN66"/>
    <mergeCell ref="EZ51:FN51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EZ8:FN8"/>
    <mergeCell ref="CR41:DC41"/>
    <mergeCell ref="BN68:CB68"/>
    <mergeCell ref="CR68:DC68"/>
    <mergeCell ref="BN45:CB45"/>
    <mergeCell ref="BN67:CB67"/>
    <mergeCell ref="CC46:CL46"/>
    <mergeCell ref="BN65:CB65"/>
    <mergeCell ref="CR44:DC44"/>
    <mergeCell ref="CR43:DC43"/>
    <mergeCell ref="CR45:DF45"/>
    <mergeCell ref="DV12:EI12"/>
    <mergeCell ref="FO9:GB9"/>
    <mergeCell ref="EJ10:EY10"/>
    <mergeCell ref="GC9:GP9"/>
    <mergeCell ref="CR14:DF14"/>
    <mergeCell ref="EZ13:FN13"/>
    <mergeCell ref="EZ12:FN12"/>
    <mergeCell ref="EZ9:FN9"/>
    <mergeCell ref="DG10:DU10"/>
    <mergeCell ref="CR10:DF10"/>
    <mergeCell ref="A4:AX7"/>
    <mergeCell ref="AY4:BM7"/>
    <mergeCell ref="BN4:CB7"/>
    <mergeCell ref="CR4:GO4"/>
    <mergeCell ref="CC4:CL7"/>
    <mergeCell ref="CR5:DF7"/>
    <mergeCell ref="DV6:EI7"/>
    <mergeCell ref="DG5:GO5"/>
    <mergeCell ref="EZ6:FN7"/>
    <mergeCell ref="EJ6:EY7"/>
    <mergeCell ref="B38:AX38"/>
    <mergeCell ref="CR8:DF8"/>
    <mergeCell ref="CR13:DF13"/>
    <mergeCell ref="CR17:DF17"/>
    <mergeCell ref="CR19:DF19"/>
    <mergeCell ref="AY12:BM12"/>
    <mergeCell ref="BN28:CB28"/>
    <mergeCell ref="CC28:CL28"/>
    <mergeCell ref="CR22:DF22"/>
    <mergeCell ref="A8:AX8"/>
    <mergeCell ref="AY8:BG8"/>
    <mergeCell ref="BN8:CB8"/>
    <mergeCell ref="CC8:CL8"/>
    <mergeCell ref="BN35:CB35"/>
    <mergeCell ref="B34:AX34"/>
    <mergeCell ref="AY30:BM30"/>
    <mergeCell ref="CC29:CL29"/>
    <mergeCell ref="CC21:CL21"/>
    <mergeCell ref="B10:AX10"/>
    <mergeCell ref="BN21:CB21"/>
    <mergeCell ref="B40:AX40"/>
    <mergeCell ref="CC35:CL35"/>
    <mergeCell ref="DV13:EI13"/>
    <mergeCell ref="DV14:EI14"/>
    <mergeCell ref="DV17:EI17"/>
    <mergeCell ref="DV26:EI26"/>
    <mergeCell ref="DV18:EI18"/>
    <mergeCell ref="DV15:EI15"/>
    <mergeCell ref="DV16:EI16"/>
    <mergeCell ref="DV22:EI22"/>
    <mergeCell ref="DV19:EI19"/>
    <mergeCell ref="DV20:EI20"/>
    <mergeCell ref="DV35:EI35"/>
    <mergeCell ref="DV28:EI28"/>
    <mergeCell ref="EZ44:FN44"/>
    <mergeCell ref="EZ43:FN43"/>
    <mergeCell ref="EJ29:EY29"/>
    <mergeCell ref="EZ34:FN34"/>
    <mergeCell ref="EZ31:FN31"/>
    <mergeCell ref="EJ31:EY31"/>
    <mergeCell ref="EZ67:FN67"/>
    <mergeCell ref="EJ64:EY64"/>
    <mergeCell ref="EJ66:EY66"/>
    <mergeCell ref="EJ57:EU57"/>
    <mergeCell ref="EZ54:FN54"/>
    <mergeCell ref="EJ34:EY34"/>
    <mergeCell ref="EJ45:EY45"/>
    <mergeCell ref="EJ49:EU49"/>
    <mergeCell ref="EJ36:EY36"/>
    <mergeCell ref="EJ38:EY38"/>
    <mergeCell ref="EJ73:EU73"/>
    <mergeCell ref="EJ61:EU61"/>
    <mergeCell ref="EJ69:EU69"/>
    <mergeCell ref="EJ67:EY67"/>
    <mergeCell ref="EJ56:EU56"/>
    <mergeCell ref="CR71:DC71"/>
    <mergeCell ref="CR73:DC73"/>
    <mergeCell ref="CR72:DC72"/>
    <mergeCell ref="EJ71:EU71"/>
    <mergeCell ref="DV72:EI72"/>
    <mergeCell ref="DV73:EI73"/>
    <mergeCell ref="DV71:EI71"/>
    <mergeCell ref="DG71:DT71"/>
    <mergeCell ref="DG73:DT73"/>
    <mergeCell ref="DG72:DT72"/>
    <mergeCell ref="CC67:CL67"/>
    <mergeCell ref="CC68:CL68"/>
    <mergeCell ref="CC69:CL69"/>
    <mergeCell ref="DV70:EI70"/>
    <mergeCell ref="DG67:DU67"/>
    <mergeCell ref="CR66:DF66"/>
    <mergeCell ref="CR67:DF67"/>
    <mergeCell ref="CC56:CI56"/>
    <mergeCell ref="CC62:CI62"/>
    <mergeCell ref="CC66:CL66"/>
    <mergeCell ref="CR65:DF65"/>
    <mergeCell ref="CR64:DF64"/>
    <mergeCell ref="CC58:CJ58"/>
    <mergeCell ref="CC65:CL65"/>
    <mergeCell ref="CR58:DC58"/>
    <mergeCell ref="CR38:DF38"/>
    <mergeCell ref="DV30:EI30"/>
    <mergeCell ref="CR30:DF30"/>
    <mergeCell ref="DV32:EI32"/>
    <mergeCell ref="CC32:CL32"/>
    <mergeCell ref="CC34:CL34"/>
    <mergeCell ref="CR31:DF31"/>
    <mergeCell ref="DV31:EI31"/>
    <mergeCell ref="DG31:DU31"/>
    <mergeCell ref="CC38:CL38"/>
    <mergeCell ref="CR39:DF39"/>
    <mergeCell ref="CC51:CI51"/>
    <mergeCell ref="CC30:CL30"/>
    <mergeCell ref="CC31:CL31"/>
    <mergeCell ref="CR33:DF33"/>
    <mergeCell ref="CC44:CI44"/>
    <mergeCell ref="CR46:DF46"/>
    <mergeCell ref="CR35:DF35"/>
    <mergeCell ref="CR40:DC40"/>
    <mergeCell ref="CC43:CI43"/>
    <mergeCell ref="CC33:CL33"/>
    <mergeCell ref="CC18:CL18"/>
    <mergeCell ref="CC19:CL19"/>
    <mergeCell ref="CC20:CL20"/>
    <mergeCell ref="CC22:CL22"/>
    <mergeCell ref="CC26:CL26"/>
    <mergeCell ref="CC24:CL24"/>
    <mergeCell ref="B65:AX65"/>
    <mergeCell ref="AY55:BG55"/>
    <mergeCell ref="B56:AX56"/>
    <mergeCell ref="B58:AX58"/>
    <mergeCell ref="B55:AX55"/>
    <mergeCell ref="A41:AX41"/>
    <mergeCell ref="B52:AX52"/>
    <mergeCell ref="B43:AX43"/>
    <mergeCell ref="B42:AX42"/>
    <mergeCell ref="B44:AX44"/>
    <mergeCell ref="CC45:CL45"/>
    <mergeCell ref="CC49:CI49"/>
    <mergeCell ref="AY56:BG56"/>
    <mergeCell ref="AY58:BG58"/>
    <mergeCell ref="AY42:BG42"/>
    <mergeCell ref="AY46:BM46"/>
    <mergeCell ref="AY44:BG44"/>
    <mergeCell ref="BN44:CB44"/>
    <mergeCell ref="CC53:CI53"/>
    <mergeCell ref="CC42:CI42"/>
    <mergeCell ref="B73:AX73"/>
    <mergeCell ref="B69:AX69"/>
    <mergeCell ref="B68:AX68"/>
    <mergeCell ref="BN69:CB69"/>
    <mergeCell ref="B64:AX64"/>
    <mergeCell ref="AY67:BM67"/>
    <mergeCell ref="B67:AX67"/>
    <mergeCell ref="B66:AX66"/>
    <mergeCell ref="BN70:CB70"/>
    <mergeCell ref="B72:AX72"/>
    <mergeCell ref="AY73:BG73"/>
    <mergeCell ref="AY69:BG69"/>
    <mergeCell ref="BN73:CB73"/>
    <mergeCell ref="BN72:CB72"/>
    <mergeCell ref="CC71:CL71"/>
    <mergeCell ref="CC70:CL70"/>
    <mergeCell ref="CC73:CL73"/>
    <mergeCell ref="B45:AX45"/>
    <mergeCell ref="B51:AX51"/>
    <mergeCell ref="AY53:BG53"/>
    <mergeCell ref="BN50:CB50"/>
    <mergeCell ref="BN51:CB51"/>
    <mergeCell ref="B46:AX46"/>
    <mergeCell ref="AY45:BM45"/>
    <mergeCell ref="BN46:CB46"/>
    <mergeCell ref="B53:AX53"/>
    <mergeCell ref="BN66:CB66"/>
    <mergeCell ref="BN42:CB42"/>
    <mergeCell ref="BN49:CB49"/>
    <mergeCell ref="AY49:BG49"/>
    <mergeCell ref="AY50:BG50"/>
    <mergeCell ref="AY43:BG43"/>
    <mergeCell ref="BN43:CB43"/>
    <mergeCell ref="AY66:BM66"/>
    <mergeCell ref="AY65:BM65"/>
    <mergeCell ref="BN56:CB56"/>
    <mergeCell ref="CR49:DC49"/>
    <mergeCell ref="CR51:DC51"/>
    <mergeCell ref="BN52:CB52"/>
    <mergeCell ref="AY51:BG51"/>
    <mergeCell ref="B49:AX49"/>
    <mergeCell ref="B50:AX50"/>
    <mergeCell ref="AY52:BG52"/>
    <mergeCell ref="CR50:DC50"/>
    <mergeCell ref="CC52:CI52"/>
    <mergeCell ref="CC50:CI50"/>
    <mergeCell ref="CR52:DC52"/>
    <mergeCell ref="CR53:DC53"/>
    <mergeCell ref="CR55:DC55"/>
    <mergeCell ref="CC55:CI55"/>
    <mergeCell ref="BN53:CB53"/>
    <mergeCell ref="BN55:CB55"/>
    <mergeCell ref="CR54:DC54"/>
    <mergeCell ref="CC54:CI54"/>
    <mergeCell ref="GD58:GO58"/>
    <mergeCell ref="GD49:GO49"/>
    <mergeCell ref="GD50:GO50"/>
    <mergeCell ref="GD51:GO51"/>
    <mergeCell ref="GD52:GO52"/>
    <mergeCell ref="GD53:GO53"/>
    <mergeCell ref="GD55:GO55"/>
    <mergeCell ref="GD57:GN57"/>
    <mergeCell ref="GD56:GO56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6">
      <selection activeCell="CR41" sqref="CR41:DF41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206" t="s">
        <v>228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</row>
    <row r="3" spans="1:19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210" t="s">
        <v>160</v>
      </c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4"/>
    </row>
    <row r="4" spans="1:198" ht="23.25" customHeight="1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 t="s">
        <v>123</v>
      </c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 t="s">
        <v>124</v>
      </c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 t="s">
        <v>189</v>
      </c>
      <c r="CD4" s="276"/>
      <c r="CE4" s="276"/>
      <c r="CF4" s="276"/>
      <c r="CG4" s="276"/>
      <c r="CH4" s="276"/>
      <c r="CI4" s="276"/>
      <c r="CJ4" s="276"/>
      <c r="CK4" s="276"/>
      <c r="CL4" s="276"/>
      <c r="CM4" s="57"/>
      <c r="CN4" s="57"/>
      <c r="CO4" s="57"/>
      <c r="CP4" s="57"/>
      <c r="CQ4" s="57"/>
      <c r="CR4" s="277" t="s">
        <v>125</v>
      </c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  <c r="GE4" s="277"/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4"/>
    </row>
    <row r="5" spans="1:198" ht="1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59"/>
      <c r="CN5" s="59"/>
      <c r="CO5" s="59"/>
      <c r="CP5" s="59"/>
      <c r="CQ5" s="59"/>
      <c r="CR5" s="278" t="s">
        <v>27</v>
      </c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80"/>
      <c r="DG5" s="277" t="s">
        <v>6</v>
      </c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  <c r="GE5" s="277"/>
      <c r="GF5" s="277"/>
      <c r="GG5" s="277"/>
      <c r="GH5" s="277"/>
      <c r="GI5" s="277"/>
      <c r="GJ5" s="277"/>
      <c r="GK5" s="277"/>
      <c r="GL5" s="277"/>
      <c r="GM5" s="277"/>
      <c r="GN5" s="277"/>
      <c r="GO5" s="277"/>
      <c r="GP5" s="4"/>
    </row>
    <row r="6" spans="1:198" s="33" customFormat="1" ht="53.2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60"/>
      <c r="CN6" s="60"/>
      <c r="CO6" s="60"/>
      <c r="CP6" s="60"/>
      <c r="CQ6" s="60"/>
      <c r="CR6" s="281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3"/>
      <c r="DG6" s="276" t="s">
        <v>126</v>
      </c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 t="s">
        <v>128</v>
      </c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 t="s">
        <v>127</v>
      </c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 t="s">
        <v>129</v>
      </c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 t="s">
        <v>130</v>
      </c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39"/>
    </row>
    <row r="7" spans="1:198" s="33" customFormat="1" ht="36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61"/>
      <c r="CN7" s="61"/>
      <c r="CO7" s="61"/>
      <c r="CP7" s="61"/>
      <c r="CQ7" s="61"/>
      <c r="CR7" s="284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 t="s">
        <v>131</v>
      </c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300" t="s">
        <v>132</v>
      </c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9"/>
    </row>
    <row r="8" spans="1:198" s="33" customFormat="1" ht="13.5" customHeight="1">
      <c r="A8" s="233">
        <v>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62"/>
      <c r="AY8" s="233">
        <v>2</v>
      </c>
      <c r="AZ8" s="234"/>
      <c r="BA8" s="234"/>
      <c r="BB8" s="234"/>
      <c r="BC8" s="234"/>
      <c r="BD8" s="234"/>
      <c r="BE8" s="234"/>
      <c r="BF8" s="234"/>
      <c r="BG8" s="234"/>
      <c r="BH8" s="36"/>
      <c r="BI8" s="36"/>
      <c r="BJ8" s="36"/>
      <c r="BK8" s="36"/>
      <c r="BL8" s="36"/>
      <c r="BM8" s="37"/>
      <c r="BN8" s="233">
        <v>3</v>
      </c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62"/>
      <c r="CC8" s="233"/>
      <c r="CD8" s="234"/>
      <c r="CE8" s="234"/>
      <c r="CF8" s="234"/>
      <c r="CG8" s="234"/>
      <c r="CH8" s="234"/>
      <c r="CI8" s="234"/>
      <c r="CJ8" s="234"/>
      <c r="CK8" s="234"/>
      <c r="CL8" s="234"/>
      <c r="CM8" s="36"/>
      <c r="CN8" s="36"/>
      <c r="CO8" s="36"/>
      <c r="CP8" s="36"/>
      <c r="CQ8" s="36"/>
      <c r="CR8" s="263">
        <v>4</v>
      </c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5"/>
      <c r="DG8" s="233">
        <v>5</v>
      </c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62"/>
      <c r="DV8" s="276">
        <v>6</v>
      </c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>
        <v>7</v>
      </c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>
        <v>8</v>
      </c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41"/>
    </row>
    <row r="9" spans="1:198" s="4" customFormat="1" ht="15">
      <c r="A9" s="27"/>
      <c r="B9" s="193" t="s">
        <v>133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16">
        <v>100</v>
      </c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27"/>
      <c r="BN9" s="218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20"/>
      <c r="CC9" s="233"/>
      <c r="CD9" s="234"/>
      <c r="CE9" s="234"/>
      <c r="CF9" s="234"/>
      <c r="CG9" s="234"/>
      <c r="CH9" s="234"/>
      <c r="CI9" s="234"/>
      <c r="CJ9" s="234"/>
      <c r="CK9" s="234"/>
      <c r="CL9" s="234"/>
      <c r="CM9" s="55"/>
      <c r="CN9" s="55"/>
      <c r="CO9" s="55"/>
      <c r="CP9" s="55"/>
      <c r="CQ9" s="55"/>
      <c r="CR9" s="333">
        <f>DG9+DV9+EJ9+EZ9+FO9</f>
        <v>35829000</v>
      </c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19">
        <f>DG11+DG12+DG13+DG14+DG15+DG16+DG17</f>
        <v>32808000</v>
      </c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1"/>
      <c r="DV9" s="332">
        <f>DV11+DV12+DV13+DV14+DV15+DV16+DV17</f>
        <v>21000</v>
      </c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266">
        <f>EJ11+EJ12+EJ13+EJ14+EJ15+EJ16+EJ17</f>
        <v>0</v>
      </c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8"/>
      <c r="EZ9" s="294">
        <f>EZ12+EZ13+EZ14+EZ15+EZ16+EZ17</f>
        <v>0</v>
      </c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6"/>
      <c r="FO9" s="214">
        <f>FO11+FO12+FO13+FO14+FO15+FO16+FO17+FO63</f>
        <v>3000000</v>
      </c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52"/>
      <c r="GC9" s="290">
        <f>SUM(GC11:GP13)</f>
        <v>0</v>
      </c>
      <c r="GD9" s="290"/>
      <c r="GE9" s="290"/>
      <c r="GF9" s="290"/>
      <c r="GG9" s="290"/>
      <c r="GH9" s="290"/>
      <c r="GI9" s="290"/>
      <c r="GJ9" s="290"/>
      <c r="GK9" s="290"/>
      <c r="GL9" s="290"/>
      <c r="GM9" s="290"/>
      <c r="GN9" s="290"/>
      <c r="GO9" s="290"/>
      <c r="GP9" s="290"/>
    </row>
    <row r="10" spans="1:198" s="4" customFormat="1" ht="15">
      <c r="A10" s="27"/>
      <c r="B10" s="178" t="s">
        <v>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9"/>
      <c r="AY10" s="273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5"/>
      <c r="BN10" s="334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6"/>
      <c r="CC10" s="233"/>
      <c r="CD10" s="234"/>
      <c r="CE10" s="234"/>
      <c r="CF10" s="234"/>
      <c r="CG10" s="234"/>
      <c r="CH10" s="234"/>
      <c r="CI10" s="234"/>
      <c r="CJ10" s="234"/>
      <c r="CK10" s="234"/>
      <c r="CL10" s="234"/>
      <c r="CM10" s="56"/>
      <c r="CN10" s="56"/>
      <c r="CO10" s="56"/>
      <c r="CP10" s="56"/>
      <c r="CQ10" s="56"/>
      <c r="CR10" s="297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9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33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62"/>
      <c r="EJ10" s="287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9"/>
      <c r="EZ10" s="329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1"/>
      <c r="FO10" s="329"/>
      <c r="FP10" s="330"/>
      <c r="FQ10" s="330"/>
      <c r="FR10" s="330"/>
      <c r="FS10" s="330"/>
      <c r="FT10" s="330"/>
      <c r="FU10" s="330"/>
      <c r="FV10" s="330"/>
      <c r="FW10" s="330"/>
      <c r="FX10" s="330"/>
      <c r="FY10" s="330"/>
      <c r="FZ10" s="330"/>
      <c r="GA10" s="330"/>
      <c r="GB10" s="331"/>
      <c r="GC10" s="345"/>
      <c r="GD10" s="345"/>
      <c r="GE10" s="345"/>
      <c r="GF10" s="345"/>
      <c r="GG10" s="345"/>
      <c r="GH10" s="345"/>
      <c r="GI10" s="345"/>
      <c r="GJ10" s="345"/>
      <c r="GK10" s="345"/>
      <c r="GL10" s="345"/>
      <c r="GM10" s="345"/>
      <c r="GN10" s="345"/>
      <c r="GO10" s="345"/>
      <c r="GP10" s="345"/>
    </row>
    <row r="11" spans="1:198" s="4" customFormat="1" ht="15">
      <c r="A11" s="27"/>
      <c r="B11" s="178" t="s">
        <v>134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273">
        <v>110</v>
      </c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5"/>
      <c r="BN11" s="334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6"/>
      <c r="CC11" s="233"/>
      <c r="CD11" s="234"/>
      <c r="CE11" s="234"/>
      <c r="CF11" s="234"/>
      <c r="CG11" s="234"/>
      <c r="CH11" s="234"/>
      <c r="CI11" s="234"/>
      <c r="CJ11" s="234"/>
      <c r="CK11" s="234"/>
      <c r="CL11" s="234"/>
      <c r="CM11" s="56"/>
      <c r="CN11" s="56"/>
      <c r="CO11" s="56"/>
      <c r="CP11" s="56"/>
      <c r="CQ11" s="56"/>
      <c r="CR11" s="287">
        <f aca="true" t="shared" si="0" ref="CR11:CR17">DG11+DV11+EJ11+EZ11+FO11</f>
        <v>0</v>
      </c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8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33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62"/>
      <c r="EJ11" s="287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9"/>
      <c r="EZ11" s="329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1"/>
      <c r="FO11" s="329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1"/>
      <c r="GC11" s="345"/>
      <c r="GD11" s="345"/>
      <c r="GE11" s="345"/>
      <c r="GF11" s="345"/>
      <c r="GG11" s="345"/>
      <c r="GH11" s="345"/>
      <c r="GI11" s="345"/>
      <c r="GJ11" s="345"/>
      <c r="GK11" s="345"/>
      <c r="GL11" s="345"/>
      <c r="GM11" s="345"/>
      <c r="GN11" s="345"/>
      <c r="GO11" s="345"/>
      <c r="GP11" s="345"/>
    </row>
    <row r="12" spans="1:198" s="4" customFormat="1" ht="15">
      <c r="A12" s="27"/>
      <c r="B12" s="178" t="s">
        <v>135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9"/>
      <c r="AY12" s="273">
        <v>120</v>
      </c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5"/>
      <c r="BN12" s="334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6"/>
      <c r="CC12" s="233"/>
      <c r="CD12" s="234"/>
      <c r="CE12" s="234"/>
      <c r="CF12" s="234"/>
      <c r="CG12" s="234"/>
      <c r="CH12" s="234"/>
      <c r="CI12" s="234"/>
      <c r="CJ12" s="234"/>
      <c r="CK12" s="234"/>
      <c r="CL12" s="234"/>
      <c r="CM12" s="56"/>
      <c r="CN12" s="56"/>
      <c r="CO12" s="56"/>
      <c r="CP12" s="56"/>
      <c r="CQ12" s="56"/>
      <c r="CR12" s="214">
        <f>DG12+DV12+EJ12+EZ12+FO12</f>
        <v>33508000</v>
      </c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52"/>
      <c r="DG12" s="332">
        <v>32808000</v>
      </c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256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8"/>
      <c r="EJ12" s="266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10"/>
      <c r="EZ12" s="294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6"/>
      <c r="FO12" s="214">
        <v>700000</v>
      </c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52"/>
      <c r="GC12" s="290"/>
      <c r="GD12" s="290"/>
      <c r="GE12" s="290"/>
      <c r="GF12" s="290"/>
      <c r="GG12" s="290"/>
      <c r="GH12" s="290"/>
      <c r="GI12" s="290"/>
      <c r="GJ12" s="290"/>
      <c r="GK12" s="290"/>
      <c r="GL12" s="290"/>
      <c r="GM12" s="290"/>
      <c r="GN12" s="290"/>
      <c r="GO12" s="290"/>
      <c r="GP12" s="290"/>
    </row>
    <row r="13" spans="1:198" s="4" customFormat="1" ht="28.5" customHeight="1">
      <c r="A13" s="28"/>
      <c r="B13" s="340" t="s">
        <v>137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1"/>
      <c r="AY13" s="273">
        <v>130</v>
      </c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5"/>
      <c r="BN13" s="342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4"/>
      <c r="CC13" s="233"/>
      <c r="CD13" s="234"/>
      <c r="CE13" s="234"/>
      <c r="CF13" s="234"/>
      <c r="CG13" s="234"/>
      <c r="CH13" s="234"/>
      <c r="CI13" s="234"/>
      <c r="CJ13" s="234"/>
      <c r="CK13" s="234"/>
      <c r="CL13" s="234"/>
      <c r="CM13" s="58"/>
      <c r="CN13" s="58"/>
      <c r="CO13" s="58"/>
      <c r="CP13" s="58"/>
      <c r="CQ13" s="58"/>
      <c r="CR13" s="266">
        <f t="shared" si="0"/>
        <v>0</v>
      </c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8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256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8"/>
      <c r="EJ13" s="266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10"/>
      <c r="EZ13" s="291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3"/>
      <c r="FO13" s="291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3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</row>
    <row r="14" spans="1:198" s="4" customFormat="1" ht="31.5" customHeight="1">
      <c r="A14" s="27"/>
      <c r="B14" s="178" t="s">
        <v>136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9"/>
      <c r="AY14" s="273">
        <v>140</v>
      </c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5"/>
      <c r="BN14" s="334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6"/>
      <c r="CC14" s="233"/>
      <c r="CD14" s="234"/>
      <c r="CE14" s="234"/>
      <c r="CF14" s="234"/>
      <c r="CG14" s="234"/>
      <c r="CH14" s="234"/>
      <c r="CI14" s="234"/>
      <c r="CJ14" s="234"/>
      <c r="CK14" s="234"/>
      <c r="CL14" s="234"/>
      <c r="CM14" s="56"/>
      <c r="CN14" s="56"/>
      <c r="CO14" s="56"/>
      <c r="CP14" s="56"/>
      <c r="CQ14" s="56"/>
      <c r="CR14" s="266">
        <f t="shared" si="0"/>
        <v>0</v>
      </c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8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256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8"/>
      <c r="EJ14" s="266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10"/>
      <c r="EZ14" s="294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6"/>
      <c r="FO14" s="294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6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</row>
    <row r="15" spans="1:198" s="4" customFormat="1" ht="17.25" customHeight="1">
      <c r="A15" s="27"/>
      <c r="B15" s="178" t="s">
        <v>138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/>
      <c r="AY15" s="273">
        <v>150</v>
      </c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5"/>
      <c r="BN15" s="334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6"/>
      <c r="CC15" s="233"/>
      <c r="CD15" s="234"/>
      <c r="CE15" s="234"/>
      <c r="CF15" s="234"/>
      <c r="CG15" s="234"/>
      <c r="CH15" s="234"/>
      <c r="CI15" s="234"/>
      <c r="CJ15" s="234"/>
      <c r="CK15" s="234"/>
      <c r="CL15" s="234"/>
      <c r="CM15" s="56"/>
      <c r="CN15" s="56"/>
      <c r="CO15" s="56"/>
      <c r="CP15" s="56"/>
      <c r="CQ15" s="56"/>
      <c r="CR15" s="214">
        <f t="shared" si="0"/>
        <v>21000</v>
      </c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5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19">
        <v>21000</v>
      </c>
      <c r="DW15" s="320"/>
      <c r="DX15" s="320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1"/>
      <c r="EJ15" s="266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10"/>
      <c r="EZ15" s="294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6"/>
      <c r="FO15" s="294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6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</row>
    <row r="16" spans="1:198" s="4" customFormat="1" ht="15">
      <c r="A16" s="27"/>
      <c r="B16" s="178" t="s">
        <v>139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9"/>
      <c r="AY16" s="273">
        <v>160</v>
      </c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5"/>
      <c r="BN16" s="334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6"/>
      <c r="CC16" s="233"/>
      <c r="CD16" s="234"/>
      <c r="CE16" s="234"/>
      <c r="CF16" s="234"/>
      <c r="CG16" s="234"/>
      <c r="CH16" s="234"/>
      <c r="CI16" s="234"/>
      <c r="CJ16" s="234"/>
      <c r="CK16" s="234"/>
      <c r="CL16" s="234"/>
      <c r="CM16" s="56"/>
      <c r="CN16" s="56"/>
      <c r="CO16" s="56"/>
      <c r="CP16" s="56"/>
      <c r="CQ16" s="56"/>
      <c r="CR16" s="266">
        <f t="shared" si="0"/>
        <v>2300000</v>
      </c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8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256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8"/>
      <c r="EJ16" s="266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10"/>
      <c r="EZ16" s="294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6"/>
      <c r="FO16" s="294">
        <v>2300000</v>
      </c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6"/>
      <c r="GC16" s="345"/>
      <c r="GD16" s="345"/>
      <c r="GE16" s="345"/>
      <c r="GF16" s="345"/>
      <c r="GG16" s="345"/>
      <c r="GH16" s="345"/>
      <c r="GI16" s="345"/>
      <c r="GJ16" s="345"/>
      <c r="GK16" s="345"/>
      <c r="GL16" s="345"/>
      <c r="GM16" s="345"/>
      <c r="GN16" s="345"/>
      <c r="GO16" s="345"/>
      <c r="GP16" s="345"/>
    </row>
    <row r="17" spans="1:198" s="4" customFormat="1" ht="15" customHeight="1">
      <c r="A17" s="27"/>
      <c r="B17" s="178" t="s">
        <v>140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/>
      <c r="AY17" s="273">
        <v>180</v>
      </c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5"/>
      <c r="BN17" s="334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6"/>
      <c r="CC17" s="233"/>
      <c r="CD17" s="234"/>
      <c r="CE17" s="234"/>
      <c r="CF17" s="234"/>
      <c r="CG17" s="234"/>
      <c r="CH17" s="234"/>
      <c r="CI17" s="234"/>
      <c r="CJ17" s="234"/>
      <c r="CK17" s="234"/>
      <c r="CL17" s="234"/>
      <c r="CM17" s="56"/>
      <c r="CN17" s="56"/>
      <c r="CO17" s="56"/>
      <c r="CP17" s="56"/>
      <c r="CQ17" s="56"/>
      <c r="CR17" s="266">
        <f t="shared" si="0"/>
        <v>0</v>
      </c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8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256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8"/>
      <c r="EJ17" s="266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10"/>
      <c r="EZ17" s="294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6"/>
      <c r="FO17" s="294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6"/>
      <c r="GC17" s="345"/>
      <c r="GD17" s="345"/>
      <c r="GE17" s="345"/>
      <c r="GF17" s="345"/>
      <c r="GG17" s="345"/>
      <c r="GH17" s="345"/>
      <c r="GI17" s="345"/>
      <c r="GJ17" s="345"/>
      <c r="GK17" s="345"/>
      <c r="GL17" s="345"/>
      <c r="GM17" s="345"/>
      <c r="GN17" s="345"/>
      <c r="GO17" s="345"/>
      <c r="GP17" s="345"/>
    </row>
    <row r="18" spans="1:198" s="29" customFormat="1" ht="15" customHeight="1">
      <c r="A18" s="11"/>
      <c r="B18" s="193" t="s">
        <v>38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4"/>
      <c r="AY18" s="216">
        <v>200</v>
      </c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27"/>
      <c r="BN18" s="218">
        <v>900</v>
      </c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20"/>
      <c r="CC18" s="233"/>
      <c r="CD18" s="234"/>
      <c r="CE18" s="234"/>
      <c r="CF18" s="234"/>
      <c r="CG18" s="234"/>
      <c r="CH18" s="234"/>
      <c r="CI18" s="234"/>
      <c r="CJ18" s="234"/>
      <c r="CK18" s="234"/>
      <c r="CL18" s="234"/>
      <c r="CM18" s="54"/>
      <c r="CN18" s="54"/>
      <c r="CO18" s="54"/>
      <c r="CP18" s="54"/>
      <c r="CQ18" s="54"/>
      <c r="CR18" s="214">
        <f>CR20+CR26+CR29+CR34+CR37+CR41</f>
        <v>35829000</v>
      </c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52"/>
      <c r="DG18" s="319">
        <f>DG20+DG26+DG31+DG41</f>
        <v>32808000</v>
      </c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8"/>
      <c r="DV18" s="319">
        <f>DV20+DV26+DV29+DV34+DU37+DV41</f>
        <v>21000</v>
      </c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8"/>
      <c r="EJ18" s="306">
        <f>EJ20+EJ26+EJ29+EJ34+EJ37+EJ41</f>
        <v>0</v>
      </c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8"/>
      <c r="EZ18" s="294">
        <f>EZ20+EZ26+EZ29+EZ34+EZ37+EZ41</f>
        <v>0</v>
      </c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6"/>
      <c r="FO18" s="214">
        <f>FO20+FO26+FO29+FO41</f>
        <v>3000000</v>
      </c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52"/>
      <c r="GC18" s="325"/>
      <c r="GD18" s="326"/>
      <c r="GE18" s="326"/>
      <c r="GF18" s="326"/>
      <c r="GG18" s="326"/>
      <c r="GH18" s="326"/>
      <c r="GI18" s="326"/>
      <c r="GJ18" s="326"/>
      <c r="GK18" s="326"/>
      <c r="GL18" s="326"/>
      <c r="GM18" s="326"/>
      <c r="GN18" s="326"/>
      <c r="GO18" s="326"/>
      <c r="GP18" s="327"/>
    </row>
    <row r="19" spans="1:198" s="4" customFormat="1" ht="15">
      <c r="A19" s="27"/>
      <c r="B19" s="193" t="s">
        <v>6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4"/>
      <c r="AY19" s="273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5"/>
      <c r="BN19" s="218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0"/>
      <c r="CC19" s="233"/>
      <c r="CD19" s="234"/>
      <c r="CE19" s="234"/>
      <c r="CF19" s="234"/>
      <c r="CG19" s="234"/>
      <c r="CH19" s="234"/>
      <c r="CI19" s="234"/>
      <c r="CJ19" s="234"/>
      <c r="CK19" s="234"/>
      <c r="CL19" s="234"/>
      <c r="CM19" s="54"/>
      <c r="CN19" s="54"/>
      <c r="CO19" s="54"/>
      <c r="CP19" s="54"/>
      <c r="CQ19" s="54"/>
      <c r="CR19" s="287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9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33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62"/>
      <c r="EJ19" s="287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9"/>
      <c r="EZ19" s="294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6"/>
      <c r="FO19" s="294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6"/>
      <c r="GC19" s="290"/>
      <c r="GD19" s="290"/>
      <c r="GE19" s="290"/>
      <c r="GF19" s="290"/>
      <c r="GG19" s="290"/>
      <c r="GH19" s="290"/>
      <c r="GI19" s="290"/>
      <c r="GJ19" s="290"/>
      <c r="GK19" s="290"/>
      <c r="GL19" s="290"/>
      <c r="GM19" s="290"/>
      <c r="GN19" s="290"/>
      <c r="GO19" s="290"/>
      <c r="GP19" s="290"/>
    </row>
    <row r="20" spans="1:198" s="4" customFormat="1" ht="30" customHeight="1">
      <c r="A20" s="27"/>
      <c r="B20" s="193" t="s">
        <v>18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4"/>
      <c r="AY20" s="216">
        <v>210</v>
      </c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27"/>
      <c r="BN20" s="218">
        <v>210</v>
      </c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20"/>
      <c r="CC20" s="233"/>
      <c r="CD20" s="234"/>
      <c r="CE20" s="234"/>
      <c r="CF20" s="234"/>
      <c r="CG20" s="234"/>
      <c r="CH20" s="234"/>
      <c r="CI20" s="234"/>
      <c r="CJ20" s="234"/>
      <c r="CK20" s="234"/>
      <c r="CL20" s="234"/>
      <c r="CM20" s="54"/>
      <c r="CN20" s="54"/>
      <c r="CO20" s="54"/>
      <c r="CP20" s="54"/>
      <c r="CQ20" s="54"/>
      <c r="CR20" s="214">
        <f>DG20+DV20+EJ20+EZ20+FO20</f>
        <v>31396000</v>
      </c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52"/>
      <c r="DG20" s="332">
        <f>DG22+DG23+DG24+DG25</f>
        <v>30865000</v>
      </c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63">
        <f>DV22+DV24+DV25</f>
        <v>0</v>
      </c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5"/>
      <c r="EJ20" s="266">
        <f>EJ22+EJ24+EJ25</f>
        <v>0</v>
      </c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8"/>
      <c r="EZ20" s="214">
        <f>EZ22+EZ24+EZ25</f>
        <v>0</v>
      </c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52"/>
      <c r="FO20" s="214">
        <f>FO22+FO23+FO24+FO25</f>
        <v>531000</v>
      </c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52"/>
      <c r="GC20" s="324">
        <f>GC22+GC24+GC25</f>
        <v>0</v>
      </c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</row>
    <row r="21" spans="1:198" s="4" customFormat="1" ht="15">
      <c r="A21" s="27"/>
      <c r="B21" s="193" t="s">
        <v>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4"/>
      <c r="AY21" s="216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27"/>
      <c r="BN21" s="218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0"/>
      <c r="CC21" s="233"/>
      <c r="CD21" s="234"/>
      <c r="CE21" s="234"/>
      <c r="CF21" s="234"/>
      <c r="CG21" s="234"/>
      <c r="CH21" s="234"/>
      <c r="CI21" s="234"/>
      <c r="CJ21" s="234"/>
      <c r="CK21" s="234"/>
      <c r="CL21" s="234"/>
      <c r="CM21" s="54"/>
      <c r="CN21" s="54"/>
      <c r="CO21" s="54"/>
      <c r="CP21" s="54"/>
      <c r="CQ21" s="54"/>
      <c r="CR21" s="266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10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256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8"/>
      <c r="EJ21" s="266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10"/>
      <c r="EZ21" s="294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6"/>
      <c r="FO21" s="294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6"/>
      <c r="GC21" s="290"/>
      <c r="GD21" s="290"/>
      <c r="GE21" s="290"/>
      <c r="GF21" s="290"/>
      <c r="GG21" s="290"/>
      <c r="GH21" s="290"/>
      <c r="GI21" s="290"/>
      <c r="GJ21" s="290"/>
      <c r="GK21" s="290"/>
      <c r="GL21" s="290"/>
      <c r="GM21" s="290"/>
      <c r="GN21" s="290"/>
      <c r="GO21" s="290"/>
      <c r="GP21" s="290"/>
    </row>
    <row r="22" spans="1:198" s="4" customFormat="1" ht="15">
      <c r="A22" s="27"/>
      <c r="B22" s="178" t="s">
        <v>19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216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27"/>
      <c r="BN22" s="218" t="s">
        <v>190</v>
      </c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20"/>
      <c r="CC22" s="216">
        <v>211</v>
      </c>
      <c r="CD22" s="217"/>
      <c r="CE22" s="217"/>
      <c r="CF22" s="217"/>
      <c r="CG22" s="217"/>
      <c r="CH22" s="217"/>
      <c r="CI22" s="217"/>
      <c r="CJ22" s="217"/>
      <c r="CK22" s="217"/>
      <c r="CL22" s="217"/>
      <c r="CM22" s="54"/>
      <c r="CN22" s="54"/>
      <c r="CO22" s="54"/>
      <c r="CP22" s="54"/>
      <c r="CQ22" s="54"/>
      <c r="CR22" s="214">
        <f>DG22+DV22+EJ22+EZ22+FO22</f>
        <v>24098000</v>
      </c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52"/>
      <c r="DG22" s="244">
        <v>23698000</v>
      </c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1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3"/>
      <c r="EJ22" s="214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52"/>
      <c r="EZ22" s="214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52"/>
      <c r="FO22" s="214">
        <v>400000</v>
      </c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52"/>
      <c r="GC22" s="366"/>
      <c r="GD22" s="366"/>
      <c r="GE22" s="366"/>
      <c r="GF22" s="366"/>
      <c r="GG22" s="366"/>
      <c r="GH22" s="366"/>
      <c r="GI22" s="366"/>
      <c r="GJ22" s="366"/>
      <c r="GK22" s="366"/>
      <c r="GL22" s="366"/>
      <c r="GM22" s="366"/>
      <c r="GN22" s="366"/>
      <c r="GO22" s="366"/>
      <c r="GP22" s="366"/>
    </row>
    <row r="23" spans="1:198" s="4" customFormat="1" ht="15">
      <c r="A23" s="27"/>
      <c r="B23" s="178" t="s">
        <v>20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216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27"/>
      <c r="BN23" s="218" t="s">
        <v>191</v>
      </c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20"/>
      <c r="CC23" s="216">
        <v>212</v>
      </c>
      <c r="CD23" s="217"/>
      <c r="CE23" s="217"/>
      <c r="CF23" s="217"/>
      <c r="CG23" s="217"/>
      <c r="CH23" s="217"/>
      <c r="CI23" s="217"/>
      <c r="CJ23" s="217"/>
      <c r="CK23" s="217"/>
      <c r="CL23" s="217"/>
      <c r="CM23" s="54"/>
      <c r="CN23" s="54"/>
      <c r="CO23" s="54"/>
      <c r="CP23" s="54"/>
      <c r="CQ23" s="54"/>
      <c r="CR23" s="214">
        <f>DG23+DV23+EJ23+EZ23+FO23</f>
        <v>10000</v>
      </c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52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1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3"/>
      <c r="EJ23" s="214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52"/>
      <c r="EZ23" s="214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52"/>
      <c r="FO23" s="214">
        <v>10000</v>
      </c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52"/>
      <c r="GC23" s="366"/>
      <c r="GD23" s="366"/>
      <c r="GE23" s="366"/>
      <c r="GF23" s="366"/>
      <c r="GG23" s="366"/>
      <c r="GH23" s="366"/>
      <c r="GI23" s="366"/>
      <c r="GJ23" s="366"/>
      <c r="GK23" s="366"/>
      <c r="GL23" s="366"/>
      <c r="GM23" s="366"/>
      <c r="GN23" s="366"/>
      <c r="GO23" s="366"/>
      <c r="GP23" s="366"/>
    </row>
    <row r="24" spans="1:198" s="4" customFormat="1" ht="29.25" customHeight="1">
      <c r="A24" s="27"/>
      <c r="B24" s="178" t="s">
        <v>219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216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27"/>
      <c r="BN24" s="218" t="s">
        <v>191</v>
      </c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16">
        <v>266</v>
      </c>
      <c r="CD24" s="217"/>
      <c r="CE24" s="217"/>
      <c r="CF24" s="217"/>
      <c r="CG24" s="217"/>
      <c r="CH24" s="217"/>
      <c r="CI24" s="217"/>
      <c r="CJ24" s="217"/>
      <c r="CK24" s="217"/>
      <c r="CL24" s="217"/>
      <c r="CM24" s="54"/>
      <c r="CN24" s="54"/>
      <c r="CO24" s="54"/>
      <c r="CP24" s="54"/>
      <c r="CQ24" s="54"/>
      <c r="CR24" s="214">
        <f>DG24+DV24+EJ24+EZ24+FO24</f>
        <v>10000</v>
      </c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52"/>
      <c r="DG24" s="244">
        <v>10000</v>
      </c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1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3"/>
      <c r="EJ24" s="214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52"/>
      <c r="EZ24" s="214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52"/>
      <c r="FO24" s="214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52"/>
      <c r="GC24" s="366"/>
      <c r="GD24" s="366"/>
      <c r="GE24" s="366"/>
      <c r="GF24" s="366"/>
      <c r="GG24" s="366"/>
      <c r="GH24" s="366"/>
      <c r="GI24" s="366"/>
      <c r="GJ24" s="366"/>
      <c r="GK24" s="366"/>
      <c r="GL24" s="366"/>
      <c r="GM24" s="366"/>
      <c r="GN24" s="366"/>
      <c r="GO24" s="366"/>
      <c r="GP24" s="366"/>
    </row>
    <row r="25" spans="1:198" s="4" customFormat="1" ht="15">
      <c r="A25" s="27"/>
      <c r="B25" s="178" t="s">
        <v>29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/>
      <c r="AY25" s="216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27"/>
      <c r="BN25" s="218" t="s">
        <v>192</v>
      </c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20"/>
      <c r="CC25" s="216">
        <v>213</v>
      </c>
      <c r="CD25" s="217"/>
      <c r="CE25" s="217"/>
      <c r="CF25" s="217"/>
      <c r="CG25" s="217"/>
      <c r="CH25" s="217"/>
      <c r="CI25" s="217"/>
      <c r="CJ25" s="217"/>
      <c r="CK25" s="217"/>
      <c r="CL25" s="217"/>
      <c r="CM25" s="54"/>
      <c r="CN25" s="54"/>
      <c r="CO25" s="54"/>
      <c r="CP25" s="54"/>
      <c r="CQ25" s="54"/>
      <c r="CR25" s="214">
        <f>DG25+DV25+EJ25+EZ25+FO25</f>
        <v>7278000</v>
      </c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52"/>
      <c r="DG25" s="241">
        <v>7157000</v>
      </c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3"/>
      <c r="DV25" s="241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3"/>
      <c r="EJ25" s="214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52"/>
      <c r="EZ25" s="214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52"/>
      <c r="FO25" s="214">
        <v>121000</v>
      </c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52"/>
      <c r="GC25" s="214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52"/>
    </row>
    <row r="26" spans="1:198" s="4" customFormat="1" ht="15" customHeight="1">
      <c r="A26" s="27"/>
      <c r="B26" s="193" t="s">
        <v>21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4"/>
      <c r="AY26" s="216">
        <v>220</v>
      </c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27"/>
      <c r="BN26" s="218">
        <v>220</v>
      </c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233"/>
      <c r="CD26" s="234"/>
      <c r="CE26" s="234"/>
      <c r="CF26" s="234"/>
      <c r="CG26" s="234"/>
      <c r="CH26" s="234"/>
      <c r="CI26" s="234"/>
      <c r="CJ26" s="234"/>
      <c r="CK26" s="234"/>
      <c r="CL26" s="234"/>
      <c r="CM26" s="54"/>
      <c r="CN26" s="54"/>
      <c r="CO26" s="54"/>
      <c r="CP26" s="54"/>
      <c r="CQ26" s="54"/>
      <c r="CR26" s="214">
        <f>CR28</f>
        <v>0</v>
      </c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52"/>
      <c r="DG26" s="244">
        <f>DG28</f>
        <v>0</v>
      </c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1">
        <f>DV28</f>
        <v>0</v>
      </c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3"/>
      <c r="EJ26" s="214">
        <f>EJ28</f>
        <v>0</v>
      </c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52"/>
      <c r="EZ26" s="214">
        <f>EZ28</f>
        <v>0</v>
      </c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52"/>
      <c r="FO26" s="214">
        <f>FO28</f>
        <v>0</v>
      </c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52"/>
      <c r="GC26" s="366">
        <f>GC28+GC29+GC30+GC31+GC32+GC33</f>
        <v>0</v>
      </c>
      <c r="GD26" s="366"/>
      <c r="GE26" s="366"/>
      <c r="GF26" s="366"/>
      <c r="GG26" s="366"/>
      <c r="GH26" s="366"/>
      <c r="GI26" s="366"/>
      <c r="GJ26" s="366"/>
      <c r="GK26" s="366"/>
      <c r="GL26" s="366"/>
      <c r="GM26" s="366"/>
      <c r="GN26" s="366"/>
      <c r="GO26" s="366"/>
      <c r="GP26" s="366"/>
    </row>
    <row r="27" spans="1:198" s="4" customFormat="1" ht="15">
      <c r="A27" s="27"/>
      <c r="B27" s="193" t="s">
        <v>1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4"/>
      <c r="AY27" s="216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27"/>
      <c r="BN27" s="218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20"/>
      <c r="CC27" s="233"/>
      <c r="CD27" s="234"/>
      <c r="CE27" s="234"/>
      <c r="CF27" s="234"/>
      <c r="CG27" s="234"/>
      <c r="CH27" s="234"/>
      <c r="CI27" s="234"/>
      <c r="CJ27" s="234"/>
      <c r="CK27" s="234"/>
      <c r="CL27" s="234"/>
      <c r="CM27" s="54"/>
      <c r="CN27" s="54"/>
      <c r="CO27" s="54"/>
      <c r="CP27" s="54"/>
      <c r="CQ27" s="54"/>
      <c r="CR27" s="313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235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7"/>
      <c r="EJ27" s="313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8"/>
      <c r="EZ27" s="313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8"/>
      <c r="FO27" s="313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8"/>
      <c r="GC27" s="324"/>
      <c r="GD27" s="324"/>
      <c r="GE27" s="324"/>
      <c r="GF27" s="324"/>
      <c r="GG27" s="324"/>
      <c r="GH27" s="324"/>
      <c r="GI27" s="324"/>
      <c r="GJ27" s="324"/>
      <c r="GK27" s="324"/>
      <c r="GL27" s="324"/>
      <c r="GM27" s="324"/>
      <c r="GN27" s="324"/>
      <c r="GO27" s="324"/>
      <c r="GP27" s="324"/>
    </row>
    <row r="28" spans="1:198" s="4" customFormat="1" ht="15" customHeight="1">
      <c r="A28" s="27"/>
      <c r="B28" s="178" t="s">
        <v>44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216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27"/>
      <c r="BN28" s="218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20"/>
      <c r="CC28" s="216">
        <v>262</v>
      </c>
      <c r="CD28" s="217"/>
      <c r="CE28" s="217"/>
      <c r="CF28" s="217"/>
      <c r="CG28" s="217"/>
      <c r="CH28" s="217"/>
      <c r="CI28" s="217"/>
      <c r="CJ28" s="217"/>
      <c r="CK28" s="217"/>
      <c r="CL28" s="217"/>
      <c r="CM28" s="54"/>
      <c r="CN28" s="54"/>
      <c r="CO28" s="54"/>
      <c r="CP28" s="54"/>
      <c r="CQ28" s="54"/>
      <c r="CR28" s="214">
        <f aca="true" t="shared" si="1" ref="CR28:CR33">DG28+DV28+EJ28+EZ28+FO28</f>
        <v>0</v>
      </c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52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1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3"/>
      <c r="EJ28" s="214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52"/>
      <c r="EZ28" s="214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52"/>
      <c r="FO28" s="214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52"/>
      <c r="GC28" s="324"/>
      <c r="GD28" s="324"/>
      <c r="GE28" s="324"/>
      <c r="GF28" s="324"/>
      <c r="GG28" s="324"/>
      <c r="GH28" s="324"/>
      <c r="GI28" s="324"/>
      <c r="GJ28" s="324"/>
      <c r="GK28" s="324"/>
      <c r="GL28" s="324"/>
      <c r="GM28" s="324"/>
      <c r="GN28" s="324"/>
      <c r="GO28" s="324"/>
      <c r="GP28" s="324"/>
    </row>
    <row r="29" spans="1:198" s="4" customFormat="1" ht="15" customHeight="1">
      <c r="A29" s="27"/>
      <c r="B29" s="193" t="s">
        <v>193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4"/>
      <c r="AY29" s="216">
        <v>230</v>
      </c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27"/>
      <c r="BN29" s="218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20"/>
      <c r="CC29" s="216"/>
      <c r="CD29" s="217"/>
      <c r="CE29" s="217"/>
      <c r="CF29" s="217"/>
      <c r="CG29" s="217"/>
      <c r="CH29" s="217"/>
      <c r="CI29" s="217"/>
      <c r="CJ29" s="217"/>
      <c r="CK29" s="217"/>
      <c r="CL29" s="217"/>
      <c r="CM29" s="54"/>
      <c r="CN29" s="54"/>
      <c r="CO29" s="54"/>
      <c r="CP29" s="54"/>
      <c r="CQ29" s="54"/>
      <c r="CR29" s="214">
        <f t="shared" si="1"/>
        <v>330000</v>
      </c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52"/>
      <c r="DG29" s="244">
        <f>DG31+DG32+DG33</f>
        <v>330000</v>
      </c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1">
        <f>DV31+DV32+DV33</f>
        <v>0</v>
      </c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3"/>
      <c r="EJ29" s="214">
        <f>EJ31+EJ32+EJ33</f>
        <v>0</v>
      </c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52"/>
      <c r="EZ29" s="214">
        <f>EZ31+EZ32+EZ33</f>
        <v>0</v>
      </c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52"/>
      <c r="FO29" s="214">
        <f>FO31+FO32+FO33</f>
        <v>0</v>
      </c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52"/>
      <c r="GC29" s="366">
        <f>GC31+GC32+GC33</f>
        <v>0</v>
      </c>
      <c r="GD29" s="324"/>
      <c r="GE29" s="324"/>
      <c r="GF29" s="324"/>
      <c r="GG29" s="324"/>
      <c r="GH29" s="324"/>
      <c r="GI29" s="324"/>
      <c r="GJ29" s="324"/>
      <c r="GK29" s="324"/>
      <c r="GL29" s="324"/>
      <c r="GM29" s="324"/>
      <c r="GN29" s="324"/>
      <c r="GO29" s="324"/>
      <c r="GP29" s="324"/>
    </row>
    <row r="30" spans="1:198" s="4" customFormat="1" ht="15" customHeight="1">
      <c r="A30" s="27"/>
      <c r="B30" s="193" t="s">
        <v>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4"/>
      <c r="AY30" s="216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27"/>
      <c r="BN30" s="218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20"/>
      <c r="CC30" s="216"/>
      <c r="CD30" s="217"/>
      <c r="CE30" s="217"/>
      <c r="CF30" s="217"/>
      <c r="CG30" s="217"/>
      <c r="CH30" s="217"/>
      <c r="CI30" s="217"/>
      <c r="CJ30" s="217"/>
      <c r="CK30" s="217"/>
      <c r="CL30" s="217"/>
      <c r="CM30" s="54"/>
      <c r="CN30" s="54"/>
      <c r="CO30" s="54"/>
      <c r="CP30" s="54"/>
      <c r="CQ30" s="54"/>
      <c r="CR30" s="214">
        <f t="shared" si="1"/>
        <v>0</v>
      </c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52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1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3"/>
      <c r="EJ30" s="214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52"/>
      <c r="EZ30" s="214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52"/>
      <c r="FO30" s="214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52"/>
      <c r="GC30" s="366"/>
      <c r="GD30" s="366"/>
      <c r="GE30" s="366"/>
      <c r="GF30" s="366"/>
      <c r="GG30" s="366"/>
      <c r="GH30" s="366"/>
      <c r="GI30" s="366"/>
      <c r="GJ30" s="366"/>
      <c r="GK30" s="366"/>
      <c r="GL30" s="366"/>
      <c r="GM30" s="366"/>
      <c r="GN30" s="366"/>
      <c r="GO30" s="366"/>
      <c r="GP30" s="366"/>
    </row>
    <row r="31" spans="1:198" s="4" customFormat="1" ht="15" customHeight="1">
      <c r="A31" s="27"/>
      <c r="B31" s="178" t="s">
        <v>194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216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27"/>
      <c r="BN31" s="218" t="s">
        <v>197</v>
      </c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20"/>
      <c r="CC31" s="216">
        <v>290</v>
      </c>
      <c r="CD31" s="217"/>
      <c r="CE31" s="217"/>
      <c r="CF31" s="217"/>
      <c r="CG31" s="217"/>
      <c r="CH31" s="217"/>
      <c r="CI31" s="217"/>
      <c r="CJ31" s="217"/>
      <c r="CK31" s="217"/>
      <c r="CL31" s="217"/>
      <c r="CM31" s="54"/>
      <c r="CN31" s="54"/>
      <c r="CO31" s="54"/>
      <c r="CP31" s="54"/>
      <c r="CQ31" s="54"/>
      <c r="CR31" s="214">
        <f t="shared" si="1"/>
        <v>330000</v>
      </c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52"/>
      <c r="DG31" s="244">
        <v>330000</v>
      </c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1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3"/>
      <c r="EJ31" s="214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52"/>
      <c r="EZ31" s="214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52"/>
      <c r="FO31" s="214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52"/>
      <c r="GC31" s="366"/>
      <c r="GD31" s="366"/>
      <c r="GE31" s="366"/>
      <c r="GF31" s="366"/>
      <c r="GG31" s="366"/>
      <c r="GH31" s="366"/>
      <c r="GI31" s="366"/>
      <c r="GJ31" s="366"/>
      <c r="GK31" s="366"/>
      <c r="GL31" s="366"/>
      <c r="GM31" s="366"/>
      <c r="GN31" s="366"/>
      <c r="GO31" s="366"/>
      <c r="GP31" s="366"/>
    </row>
    <row r="32" spans="1:198" s="4" customFormat="1" ht="13.5" customHeight="1">
      <c r="A32" s="27"/>
      <c r="B32" s="178" t="s">
        <v>195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216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27"/>
      <c r="BN32" s="218" t="s">
        <v>198</v>
      </c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216">
        <v>290</v>
      </c>
      <c r="CD32" s="217"/>
      <c r="CE32" s="217"/>
      <c r="CF32" s="217"/>
      <c r="CG32" s="217"/>
      <c r="CH32" s="217"/>
      <c r="CI32" s="217"/>
      <c r="CJ32" s="217"/>
      <c r="CK32" s="217"/>
      <c r="CL32" s="217"/>
      <c r="CM32" s="54"/>
      <c r="CN32" s="54"/>
      <c r="CO32" s="54"/>
      <c r="CP32" s="54"/>
      <c r="CQ32" s="54"/>
      <c r="CR32" s="214">
        <f t="shared" si="1"/>
        <v>0</v>
      </c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52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1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3"/>
      <c r="EJ32" s="214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52"/>
      <c r="EZ32" s="214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52"/>
      <c r="FO32" s="214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52"/>
      <c r="GC32" s="366"/>
      <c r="GD32" s="366"/>
      <c r="GE32" s="366"/>
      <c r="GF32" s="366"/>
      <c r="GG32" s="366"/>
      <c r="GH32" s="366"/>
      <c r="GI32" s="366"/>
      <c r="GJ32" s="366"/>
      <c r="GK32" s="366"/>
      <c r="GL32" s="366"/>
      <c r="GM32" s="366"/>
      <c r="GN32" s="366"/>
      <c r="GO32" s="366"/>
      <c r="GP32" s="366"/>
    </row>
    <row r="33" spans="1:198" s="4" customFormat="1" ht="15" customHeight="1">
      <c r="A33" s="27"/>
      <c r="B33" s="178" t="s">
        <v>196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9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27"/>
      <c r="BN33" s="218" t="s">
        <v>199</v>
      </c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20"/>
      <c r="CC33" s="216">
        <v>290</v>
      </c>
      <c r="CD33" s="217"/>
      <c r="CE33" s="217"/>
      <c r="CF33" s="217"/>
      <c r="CG33" s="217"/>
      <c r="CH33" s="217"/>
      <c r="CI33" s="217"/>
      <c r="CJ33" s="217"/>
      <c r="CK33" s="217"/>
      <c r="CL33" s="217"/>
      <c r="CM33" s="54"/>
      <c r="CN33" s="54"/>
      <c r="CO33" s="54"/>
      <c r="CP33" s="54"/>
      <c r="CQ33" s="54"/>
      <c r="CR33" s="214">
        <f t="shared" si="1"/>
        <v>0</v>
      </c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52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1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3"/>
      <c r="EJ33" s="214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52"/>
      <c r="EZ33" s="214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52"/>
      <c r="FO33" s="214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52"/>
      <c r="GC33" s="366"/>
      <c r="GD33" s="366"/>
      <c r="GE33" s="366"/>
      <c r="GF33" s="366"/>
      <c r="GG33" s="366"/>
      <c r="GH33" s="366"/>
      <c r="GI33" s="366"/>
      <c r="GJ33" s="366"/>
      <c r="GK33" s="366"/>
      <c r="GL33" s="366"/>
      <c r="GM33" s="366"/>
      <c r="GN33" s="366"/>
      <c r="GO33" s="366"/>
      <c r="GP33" s="366"/>
    </row>
    <row r="34" spans="1:198" s="4" customFormat="1" ht="18" customHeight="1">
      <c r="A34" s="27"/>
      <c r="B34" s="193" t="s">
        <v>22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4"/>
      <c r="AY34" s="216">
        <v>240</v>
      </c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27"/>
      <c r="BN34" s="218">
        <v>240</v>
      </c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20"/>
      <c r="CC34" s="216"/>
      <c r="CD34" s="217"/>
      <c r="CE34" s="217"/>
      <c r="CF34" s="217"/>
      <c r="CG34" s="217"/>
      <c r="CH34" s="217"/>
      <c r="CI34" s="217"/>
      <c r="CJ34" s="217"/>
      <c r="CK34" s="217"/>
      <c r="CL34" s="217"/>
      <c r="CM34" s="54"/>
      <c r="CN34" s="54"/>
      <c r="CO34" s="54"/>
      <c r="CP34" s="54"/>
      <c r="CQ34" s="54"/>
      <c r="CR34" s="214">
        <f>CR36</f>
        <v>0</v>
      </c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52"/>
      <c r="DG34" s="244">
        <f>DG36</f>
        <v>0</v>
      </c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1">
        <f>DU36</f>
        <v>0</v>
      </c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3"/>
      <c r="EJ34" s="214">
        <f>EJ36</f>
        <v>0</v>
      </c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52"/>
      <c r="EZ34" s="214">
        <f>EZ36</f>
        <v>0</v>
      </c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52"/>
      <c r="FO34" s="214">
        <f>FO36</f>
        <v>0</v>
      </c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52"/>
      <c r="GC34" s="366">
        <f>GD36</f>
        <v>0</v>
      </c>
      <c r="GD34" s="366"/>
      <c r="GE34" s="366"/>
      <c r="GF34" s="366"/>
      <c r="GG34" s="366"/>
      <c r="GH34" s="366"/>
      <c r="GI34" s="366"/>
      <c r="GJ34" s="366"/>
      <c r="GK34" s="366"/>
      <c r="GL34" s="366"/>
      <c r="GM34" s="366"/>
      <c r="GN34" s="366"/>
      <c r="GO34" s="366"/>
      <c r="GP34" s="366"/>
    </row>
    <row r="35" spans="1:198" s="4" customFormat="1" ht="14.25" customHeight="1">
      <c r="A35" s="27"/>
      <c r="B35" s="193" t="s">
        <v>1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4"/>
      <c r="AY35" s="216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27"/>
      <c r="BN35" s="218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20"/>
      <c r="CC35" s="216"/>
      <c r="CD35" s="217"/>
      <c r="CE35" s="217"/>
      <c r="CF35" s="217"/>
      <c r="CG35" s="217"/>
      <c r="CH35" s="217"/>
      <c r="CI35" s="217"/>
      <c r="CJ35" s="217"/>
      <c r="CK35" s="217"/>
      <c r="CL35" s="217"/>
      <c r="CM35" s="54"/>
      <c r="CN35" s="54"/>
      <c r="CO35" s="54"/>
      <c r="CP35" s="54"/>
      <c r="CQ35" s="54"/>
      <c r="CR35" s="214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52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1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3"/>
      <c r="EJ35" s="214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52"/>
      <c r="EZ35" s="214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52"/>
      <c r="FO35" s="214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52"/>
      <c r="GC35" s="366"/>
      <c r="GD35" s="366"/>
      <c r="GE35" s="366"/>
      <c r="GF35" s="366"/>
      <c r="GG35" s="366"/>
      <c r="GH35" s="366"/>
      <c r="GI35" s="366"/>
      <c r="GJ35" s="366"/>
      <c r="GK35" s="366"/>
      <c r="GL35" s="366"/>
      <c r="GM35" s="366"/>
      <c r="GN35" s="366"/>
      <c r="GO35" s="366"/>
      <c r="GP35" s="366"/>
    </row>
    <row r="36" spans="1:198" s="4" customFormat="1" ht="30" customHeight="1">
      <c r="A36" s="27"/>
      <c r="B36" s="178" t="s">
        <v>47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216"/>
      <c r="AZ36" s="217"/>
      <c r="BA36" s="217"/>
      <c r="BB36" s="217"/>
      <c r="BC36" s="217"/>
      <c r="BD36" s="217"/>
      <c r="BE36" s="217"/>
      <c r="BF36" s="217"/>
      <c r="BG36" s="217"/>
      <c r="BH36" s="42"/>
      <c r="BI36" s="42"/>
      <c r="BJ36" s="42"/>
      <c r="BK36" s="42"/>
      <c r="BL36" s="42"/>
      <c r="BM36" s="43"/>
      <c r="BN36" s="218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20"/>
      <c r="CC36" s="216"/>
      <c r="CD36" s="217"/>
      <c r="CE36" s="217"/>
      <c r="CF36" s="217"/>
      <c r="CG36" s="217"/>
      <c r="CH36" s="217"/>
      <c r="CI36" s="217"/>
      <c r="CJ36" s="217"/>
      <c r="CK36" s="217"/>
      <c r="CL36" s="217"/>
      <c r="CM36" s="54"/>
      <c r="CN36" s="54"/>
      <c r="CO36" s="54"/>
      <c r="CP36" s="54"/>
      <c r="CQ36" s="54"/>
      <c r="CR36" s="214">
        <f>DG36+DU36+EJ36+EZ36+FO36</f>
        <v>0</v>
      </c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68"/>
      <c r="DE36" s="68"/>
      <c r="DF36" s="69"/>
      <c r="DG36" s="241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3"/>
      <c r="DU36" s="241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3"/>
      <c r="EJ36" s="214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68"/>
      <c r="EW36" s="68"/>
      <c r="EX36" s="68"/>
      <c r="EY36" s="69"/>
      <c r="EZ36" s="214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52"/>
      <c r="FO36" s="214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69"/>
      <c r="GC36" s="70"/>
      <c r="GD36" s="214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52"/>
      <c r="GP36" s="70"/>
    </row>
    <row r="37" spans="1:198" s="4" customFormat="1" ht="30" customHeight="1">
      <c r="A37" s="230" t="s">
        <v>141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  <c r="AY37" s="216">
        <v>250</v>
      </c>
      <c r="AZ37" s="217"/>
      <c r="BA37" s="217"/>
      <c r="BB37" s="217"/>
      <c r="BC37" s="217"/>
      <c r="BD37" s="217"/>
      <c r="BE37" s="217"/>
      <c r="BF37" s="217"/>
      <c r="BG37" s="217"/>
      <c r="BH37" s="42"/>
      <c r="BI37" s="42"/>
      <c r="BJ37" s="42"/>
      <c r="BK37" s="42"/>
      <c r="BL37" s="42"/>
      <c r="BM37" s="43"/>
      <c r="BN37" s="218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20"/>
      <c r="CC37" s="216"/>
      <c r="CD37" s="217"/>
      <c r="CE37" s="217"/>
      <c r="CF37" s="217"/>
      <c r="CG37" s="217"/>
      <c r="CH37" s="217"/>
      <c r="CI37" s="217"/>
      <c r="CJ37" s="42"/>
      <c r="CK37" s="42"/>
      <c r="CL37" s="42"/>
      <c r="CM37" s="54"/>
      <c r="CN37" s="54"/>
      <c r="CO37" s="54"/>
      <c r="CP37" s="54"/>
      <c r="CQ37" s="54"/>
      <c r="CR37" s="214">
        <f>DG37+DU37+EJ37+EZ37+FO37</f>
        <v>0</v>
      </c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68"/>
      <c r="DE37" s="68"/>
      <c r="DF37" s="69"/>
      <c r="DG37" s="241">
        <f>DG39+DG40</f>
        <v>0</v>
      </c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3"/>
      <c r="DU37" s="241">
        <f>DU39+DU40</f>
        <v>0</v>
      </c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3"/>
      <c r="EJ37" s="214">
        <f>EJ39+EJ40</f>
        <v>0</v>
      </c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68"/>
      <c r="EW37" s="68"/>
      <c r="EX37" s="68"/>
      <c r="EY37" s="69"/>
      <c r="EZ37" s="214">
        <f>EZ39+EZ40</f>
        <v>0</v>
      </c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52"/>
      <c r="FO37" s="214">
        <f>FO39+FO40</f>
        <v>0</v>
      </c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69"/>
      <c r="GC37" s="70"/>
      <c r="GD37" s="214">
        <f>GD39+GD40</f>
        <v>0</v>
      </c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52"/>
      <c r="GP37" s="70"/>
    </row>
    <row r="38" spans="1:198" s="4" customFormat="1" ht="18.75" customHeight="1">
      <c r="A38" s="62"/>
      <c r="B38" s="231" t="s">
        <v>1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  <c r="AY38" s="216"/>
      <c r="AZ38" s="217"/>
      <c r="BA38" s="217"/>
      <c r="BB38" s="217"/>
      <c r="BC38" s="217"/>
      <c r="BD38" s="217"/>
      <c r="BE38" s="217"/>
      <c r="BF38" s="217"/>
      <c r="BG38" s="217"/>
      <c r="BH38" s="42"/>
      <c r="BI38" s="42"/>
      <c r="BJ38" s="42"/>
      <c r="BK38" s="42"/>
      <c r="BL38" s="42"/>
      <c r="BM38" s="43"/>
      <c r="BN38" s="218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20"/>
      <c r="CC38" s="216"/>
      <c r="CD38" s="217"/>
      <c r="CE38" s="217"/>
      <c r="CF38" s="217"/>
      <c r="CG38" s="217"/>
      <c r="CH38" s="217"/>
      <c r="CI38" s="217"/>
      <c r="CJ38" s="42"/>
      <c r="CK38" s="42"/>
      <c r="CL38" s="42"/>
      <c r="CM38" s="54"/>
      <c r="CN38" s="54"/>
      <c r="CO38" s="54"/>
      <c r="CP38" s="54"/>
      <c r="CQ38" s="54"/>
      <c r="CR38" s="214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68"/>
      <c r="DE38" s="68"/>
      <c r="DF38" s="69"/>
      <c r="DG38" s="241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3"/>
      <c r="DU38" s="241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3"/>
      <c r="EJ38" s="214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68"/>
      <c r="EW38" s="68"/>
      <c r="EX38" s="68"/>
      <c r="EY38" s="69"/>
      <c r="EZ38" s="214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52"/>
      <c r="FO38" s="214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69"/>
      <c r="GC38" s="70"/>
      <c r="GD38" s="214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52"/>
      <c r="GP38" s="70"/>
    </row>
    <row r="39" spans="1:198" s="4" customFormat="1" ht="18.75" customHeight="1">
      <c r="A39" s="62"/>
      <c r="B39" s="178" t="s">
        <v>200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9"/>
      <c r="AY39" s="216"/>
      <c r="AZ39" s="217"/>
      <c r="BA39" s="217"/>
      <c r="BB39" s="217"/>
      <c r="BC39" s="217"/>
      <c r="BD39" s="217"/>
      <c r="BE39" s="217"/>
      <c r="BF39" s="217"/>
      <c r="BG39" s="217"/>
      <c r="BH39" s="42"/>
      <c r="BI39" s="42"/>
      <c r="BJ39" s="42"/>
      <c r="BK39" s="42"/>
      <c r="BL39" s="42"/>
      <c r="BM39" s="43"/>
      <c r="BN39" s="218" t="s">
        <v>202</v>
      </c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20"/>
      <c r="CC39" s="216">
        <v>290</v>
      </c>
      <c r="CD39" s="217"/>
      <c r="CE39" s="217"/>
      <c r="CF39" s="217"/>
      <c r="CG39" s="217"/>
      <c r="CH39" s="217"/>
      <c r="CI39" s="217"/>
      <c r="CJ39" s="42"/>
      <c r="CK39" s="42"/>
      <c r="CL39" s="42"/>
      <c r="CM39" s="54"/>
      <c r="CN39" s="54"/>
      <c r="CO39" s="54"/>
      <c r="CP39" s="54"/>
      <c r="CQ39" s="54"/>
      <c r="CR39" s="214">
        <f>DG39+DU39+EJ39+EZ39+FO39</f>
        <v>0</v>
      </c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68"/>
      <c r="DE39" s="68"/>
      <c r="DF39" s="69"/>
      <c r="DG39" s="241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3"/>
      <c r="DU39" s="241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3"/>
      <c r="EJ39" s="214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68"/>
      <c r="EW39" s="68"/>
      <c r="EX39" s="68"/>
      <c r="EY39" s="69"/>
      <c r="EZ39" s="214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52"/>
      <c r="FO39" s="214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69"/>
      <c r="GC39" s="70"/>
      <c r="GD39" s="214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52"/>
      <c r="GP39" s="70"/>
    </row>
    <row r="40" spans="1:198" s="4" customFormat="1" ht="18" customHeight="1">
      <c r="A40" s="62"/>
      <c r="B40" s="178" t="s">
        <v>201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9"/>
      <c r="AY40" s="216"/>
      <c r="AZ40" s="217"/>
      <c r="BA40" s="217"/>
      <c r="BB40" s="217"/>
      <c r="BC40" s="217"/>
      <c r="BD40" s="217"/>
      <c r="BE40" s="217"/>
      <c r="BF40" s="217"/>
      <c r="BG40" s="217"/>
      <c r="BH40" s="42"/>
      <c r="BI40" s="42"/>
      <c r="BJ40" s="42"/>
      <c r="BK40" s="42"/>
      <c r="BL40" s="42"/>
      <c r="BM40" s="43"/>
      <c r="BN40" s="218" t="s">
        <v>203</v>
      </c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20"/>
      <c r="CC40" s="216">
        <v>290</v>
      </c>
      <c r="CD40" s="217"/>
      <c r="CE40" s="217"/>
      <c r="CF40" s="217"/>
      <c r="CG40" s="217"/>
      <c r="CH40" s="217"/>
      <c r="CI40" s="217"/>
      <c r="CJ40" s="42"/>
      <c r="CK40" s="42"/>
      <c r="CL40" s="42"/>
      <c r="CM40" s="54"/>
      <c r="CN40" s="54"/>
      <c r="CO40" s="54"/>
      <c r="CP40" s="54"/>
      <c r="CQ40" s="54"/>
      <c r="CR40" s="214">
        <f>DG40+DU40+EJ40+EZ40+FO40</f>
        <v>0</v>
      </c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68"/>
      <c r="DE40" s="68"/>
      <c r="DF40" s="69"/>
      <c r="DG40" s="241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3"/>
      <c r="DU40" s="241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3"/>
      <c r="EJ40" s="214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68"/>
      <c r="EW40" s="68"/>
      <c r="EX40" s="68"/>
      <c r="EY40" s="69"/>
      <c r="EZ40" s="214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52"/>
      <c r="FO40" s="214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69"/>
      <c r="GC40" s="70"/>
      <c r="GD40" s="214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52"/>
      <c r="GP40" s="70"/>
    </row>
    <row r="41" spans="1:198" s="4" customFormat="1" ht="13.5" customHeight="1">
      <c r="A41" s="27"/>
      <c r="B41" s="193" t="s">
        <v>142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4"/>
      <c r="AY41" s="216">
        <v>260</v>
      </c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27"/>
      <c r="BN41" s="218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20"/>
      <c r="CC41" s="216"/>
      <c r="CD41" s="217"/>
      <c r="CE41" s="217"/>
      <c r="CF41" s="217"/>
      <c r="CG41" s="217"/>
      <c r="CH41" s="217"/>
      <c r="CI41" s="217"/>
      <c r="CJ41" s="217"/>
      <c r="CK41" s="217"/>
      <c r="CL41" s="217"/>
      <c r="CM41" s="54"/>
      <c r="CN41" s="54"/>
      <c r="CO41" s="54"/>
      <c r="CP41" s="54"/>
      <c r="CQ41" s="54"/>
      <c r="CR41" s="214">
        <f>CR43+CR44+CR45+CR46+CR47+CR53+CR48+CR49+CR50+CR51+CR52+CR54</f>
        <v>4103000</v>
      </c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52"/>
      <c r="DG41" s="244">
        <f>DG43+DG44+DG45+DG46+DG47+DG48+DG49+DG50+DG51+DG54</f>
        <v>1613000</v>
      </c>
      <c r="DH41" s="244"/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1">
        <f>DV43+DV44+DV45+DV46+DV47+DV48+DV49+DV50+DV51+DV53+DV54</f>
        <v>21000</v>
      </c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3"/>
      <c r="EJ41" s="214">
        <f>EJ43+EJ44+EJ45+EJ46+EJ47+EJ48+EJ49+EJ50</f>
        <v>0</v>
      </c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52"/>
      <c r="EZ41" s="214">
        <f>EZ43+EZ44+EZ45+EZ46+EZ47+EZ48+EZ49+EZ50</f>
        <v>0</v>
      </c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52"/>
      <c r="FO41" s="214">
        <f>FO43+FO44+FO45+FO46+FO47+FO48+FO49+FO50+FO51+FO52+FO53+FO54</f>
        <v>2469000</v>
      </c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52"/>
      <c r="GC41" s="366">
        <f>GD43+GD44+GD45+GD46+GD47+GD48+GD49+GD50</f>
        <v>0</v>
      </c>
      <c r="GD41" s="366"/>
      <c r="GE41" s="366"/>
      <c r="GF41" s="366"/>
      <c r="GG41" s="366"/>
      <c r="GH41" s="366"/>
      <c r="GI41" s="366"/>
      <c r="GJ41" s="366"/>
      <c r="GK41" s="366"/>
      <c r="GL41" s="366"/>
      <c r="GM41" s="366"/>
      <c r="GN41" s="366"/>
      <c r="GO41" s="366"/>
      <c r="GP41" s="366"/>
    </row>
    <row r="42" spans="1:198" s="4" customFormat="1" ht="14.25" customHeight="1">
      <c r="A42" s="27"/>
      <c r="B42" s="193" t="s">
        <v>1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4"/>
      <c r="AY42" s="216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27"/>
      <c r="BN42" s="218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20"/>
      <c r="CC42" s="216"/>
      <c r="CD42" s="217"/>
      <c r="CE42" s="217"/>
      <c r="CF42" s="217"/>
      <c r="CG42" s="217"/>
      <c r="CH42" s="217"/>
      <c r="CI42" s="217"/>
      <c r="CJ42" s="217"/>
      <c r="CK42" s="217"/>
      <c r="CL42" s="217"/>
      <c r="CM42" s="54"/>
      <c r="CN42" s="54"/>
      <c r="CO42" s="54"/>
      <c r="CP42" s="54"/>
      <c r="CQ42" s="54"/>
      <c r="CR42" s="214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52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1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3"/>
      <c r="EJ42" s="214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52"/>
      <c r="EZ42" s="214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52"/>
      <c r="FO42" s="214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52"/>
      <c r="GC42" s="366"/>
      <c r="GD42" s="366"/>
      <c r="GE42" s="366"/>
      <c r="GF42" s="366"/>
      <c r="GG42" s="366"/>
      <c r="GH42" s="366"/>
      <c r="GI42" s="366"/>
      <c r="GJ42" s="366"/>
      <c r="GK42" s="366"/>
      <c r="GL42" s="366"/>
      <c r="GM42" s="366"/>
      <c r="GN42" s="366"/>
      <c r="GO42" s="366"/>
      <c r="GP42" s="366"/>
    </row>
    <row r="43" spans="1:198" s="4" customFormat="1" ht="14.25" customHeight="1">
      <c r="A43" s="27"/>
      <c r="B43" s="178" t="s">
        <v>39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9"/>
      <c r="AY43" s="216"/>
      <c r="AZ43" s="217"/>
      <c r="BA43" s="217"/>
      <c r="BB43" s="217"/>
      <c r="BC43" s="217"/>
      <c r="BD43" s="217"/>
      <c r="BE43" s="217"/>
      <c r="BF43" s="217"/>
      <c r="BG43" s="217"/>
      <c r="BH43" s="42"/>
      <c r="BI43" s="42"/>
      <c r="BJ43" s="42"/>
      <c r="BK43" s="42"/>
      <c r="BL43" s="42"/>
      <c r="BM43" s="43"/>
      <c r="BN43" s="218" t="s">
        <v>205</v>
      </c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20"/>
      <c r="CC43" s="216">
        <v>221</v>
      </c>
      <c r="CD43" s="217"/>
      <c r="CE43" s="217"/>
      <c r="CF43" s="217"/>
      <c r="CG43" s="217"/>
      <c r="CH43" s="217"/>
      <c r="CI43" s="217"/>
      <c r="CJ43" s="42"/>
      <c r="CK43" s="42"/>
      <c r="CL43" s="42"/>
      <c r="CM43" s="54"/>
      <c r="CN43" s="54"/>
      <c r="CO43" s="54"/>
      <c r="CP43" s="54"/>
      <c r="CQ43" s="54"/>
      <c r="CR43" s="214">
        <f>DG43+DV43+EJ43+EZ43+FO43</f>
        <v>60000</v>
      </c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68"/>
      <c r="DE43" s="68"/>
      <c r="DF43" s="69"/>
      <c r="DG43" s="241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3"/>
      <c r="DU43" s="75"/>
      <c r="DV43" s="241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3"/>
      <c r="EJ43" s="214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68"/>
      <c r="EW43" s="68"/>
      <c r="EX43" s="68"/>
      <c r="EY43" s="69"/>
      <c r="EZ43" s="214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52"/>
      <c r="FO43" s="214">
        <v>60000</v>
      </c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52"/>
      <c r="GC43" s="70"/>
      <c r="GD43" s="214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52"/>
      <c r="GP43" s="70"/>
    </row>
    <row r="44" spans="1:198" s="4" customFormat="1" ht="14.25" customHeight="1">
      <c r="A44" s="27"/>
      <c r="B44" s="178" t="s">
        <v>40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9"/>
      <c r="AY44" s="216"/>
      <c r="AZ44" s="217"/>
      <c r="BA44" s="217"/>
      <c r="BB44" s="217"/>
      <c r="BC44" s="217"/>
      <c r="BD44" s="217"/>
      <c r="BE44" s="217"/>
      <c r="BF44" s="217"/>
      <c r="BG44" s="217"/>
      <c r="BH44" s="42"/>
      <c r="BI44" s="42"/>
      <c r="BJ44" s="42"/>
      <c r="BK44" s="42"/>
      <c r="BL44" s="42"/>
      <c r="BM44" s="43"/>
      <c r="BN44" s="218" t="s">
        <v>205</v>
      </c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20"/>
      <c r="CC44" s="216">
        <v>222</v>
      </c>
      <c r="CD44" s="217"/>
      <c r="CE44" s="217"/>
      <c r="CF44" s="217"/>
      <c r="CG44" s="217"/>
      <c r="CH44" s="217"/>
      <c r="CI44" s="217"/>
      <c r="CJ44" s="42"/>
      <c r="CK44" s="42"/>
      <c r="CL44" s="42"/>
      <c r="CM44" s="54"/>
      <c r="CN44" s="54"/>
      <c r="CO44" s="54"/>
      <c r="CP44" s="54"/>
      <c r="CQ44" s="54"/>
      <c r="CR44" s="214">
        <f aca="true" t="shared" si="2" ref="CR44:CR49">DG44+DV44+EJ44+EZ44+FO44</f>
        <v>0</v>
      </c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68"/>
      <c r="DE44" s="68"/>
      <c r="DF44" s="69"/>
      <c r="DG44" s="241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3"/>
      <c r="DU44" s="75"/>
      <c r="DV44" s="241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3"/>
      <c r="EJ44" s="214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68"/>
      <c r="EW44" s="68"/>
      <c r="EX44" s="68"/>
      <c r="EY44" s="69"/>
      <c r="EZ44" s="214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52"/>
      <c r="FO44" s="214">
        <v>0</v>
      </c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52"/>
      <c r="GC44" s="70"/>
      <c r="GD44" s="214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52"/>
      <c r="GP44" s="70"/>
    </row>
    <row r="45" spans="1:198" s="4" customFormat="1" ht="14.25" customHeight="1">
      <c r="A45" s="27"/>
      <c r="B45" s="178" t="s">
        <v>41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9"/>
      <c r="AY45" s="216"/>
      <c r="AZ45" s="217"/>
      <c r="BA45" s="217"/>
      <c r="BB45" s="217"/>
      <c r="BC45" s="217"/>
      <c r="BD45" s="217"/>
      <c r="BE45" s="217"/>
      <c r="BF45" s="217"/>
      <c r="BG45" s="217"/>
      <c r="BH45" s="42"/>
      <c r="BI45" s="42"/>
      <c r="BJ45" s="42"/>
      <c r="BK45" s="42"/>
      <c r="BL45" s="42"/>
      <c r="BM45" s="43"/>
      <c r="BN45" s="218" t="s">
        <v>205</v>
      </c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20"/>
      <c r="CC45" s="216">
        <v>223</v>
      </c>
      <c r="CD45" s="217"/>
      <c r="CE45" s="217"/>
      <c r="CF45" s="217"/>
      <c r="CG45" s="217"/>
      <c r="CH45" s="217"/>
      <c r="CI45" s="217"/>
      <c r="CJ45" s="42"/>
      <c r="CK45" s="42"/>
      <c r="CL45" s="42"/>
      <c r="CM45" s="54"/>
      <c r="CN45" s="54"/>
      <c r="CO45" s="54"/>
      <c r="CP45" s="54"/>
      <c r="CQ45" s="54"/>
      <c r="CR45" s="214">
        <f t="shared" si="2"/>
        <v>2392000</v>
      </c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68"/>
      <c r="DE45" s="68"/>
      <c r="DF45" s="69"/>
      <c r="DG45" s="241">
        <v>1588000</v>
      </c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3"/>
      <c r="DU45" s="75"/>
      <c r="DV45" s="241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3"/>
      <c r="EJ45" s="214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68"/>
      <c r="EW45" s="68"/>
      <c r="EX45" s="68"/>
      <c r="EY45" s="69"/>
      <c r="EZ45" s="214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52"/>
      <c r="FO45" s="214">
        <v>804000</v>
      </c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52"/>
      <c r="GC45" s="70"/>
      <c r="GD45" s="214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52"/>
      <c r="GP45" s="70"/>
    </row>
    <row r="46" spans="1:198" s="4" customFormat="1" ht="14.25" customHeight="1">
      <c r="A46" s="27"/>
      <c r="B46" s="178" t="s">
        <v>42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9"/>
      <c r="AY46" s="216"/>
      <c r="AZ46" s="217"/>
      <c r="BA46" s="217"/>
      <c r="BB46" s="217"/>
      <c r="BC46" s="217"/>
      <c r="BD46" s="217"/>
      <c r="BE46" s="217"/>
      <c r="BF46" s="217"/>
      <c r="BG46" s="217"/>
      <c r="BH46" s="42"/>
      <c r="BI46" s="42"/>
      <c r="BJ46" s="42"/>
      <c r="BK46" s="42"/>
      <c r="BL46" s="42"/>
      <c r="BM46" s="43"/>
      <c r="BN46" s="218" t="s">
        <v>205</v>
      </c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20"/>
      <c r="CC46" s="216">
        <v>225</v>
      </c>
      <c r="CD46" s="217"/>
      <c r="CE46" s="217"/>
      <c r="CF46" s="217"/>
      <c r="CG46" s="217"/>
      <c r="CH46" s="217"/>
      <c r="CI46" s="217"/>
      <c r="CJ46" s="42"/>
      <c r="CK46" s="42"/>
      <c r="CL46" s="42"/>
      <c r="CM46" s="54"/>
      <c r="CN46" s="54"/>
      <c r="CO46" s="54"/>
      <c r="CP46" s="54"/>
      <c r="CQ46" s="54"/>
      <c r="CR46" s="214">
        <f t="shared" si="2"/>
        <v>252000</v>
      </c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68"/>
      <c r="DE46" s="68"/>
      <c r="DF46" s="69"/>
      <c r="DG46" s="241">
        <v>1000</v>
      </c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3"/>
      <c r="DU46" s="75"/>
      <c r="DV46" s="241">
        <v>1000</v>
      </c>
      <c r="DW46" s="242"/>
      <c r="DX46" s="242"/>
      <c r="DY46" s="24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3"/>
      <c r="EJ46" s="214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68"/>
      <c r="EW46" s="68"/>
      <c r="EX46" s="68"/>
      <c r="EY46" s="69"/>
      <c r="EZ46" s="214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52"/>
      <c r="FO46" s="214">
        <v>250000</v>
      </c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52"/>
      <c r="GC46" s="70"/>
      <c r="GD46" s="214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52"/>
      <c r="GP46" s="70"/>
    </row>
    <row r="47" spans="1:198" s="4" customFormat="1" ht="14.25" customHeight="1">
      <c r="A47" s="27"/>
      <c r="B47" s="178" t="s">
        <v>43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9"/>
      <c r="AY47" s="216"/>
      <c r="AZ47" s="217"/>
      <c r="BA47" s="217"/>
      <c r="BB47" s="217"/>
      <c r="BC47" s="217"/>
      <c r="BD47" s="217"/>
      <c r="BE47" s="217"/>
      <c r="BF47" s="217"/>
      <c r="BG47" s="217"/>
      <c r="BH47" s="42"/>
      <c r="BI47" s="42"/>
      <c r="BJ47" s="42"/>
      <c r="BK47" s="42"/>
      <c r="BL47" s="42"/>
      <c r="BM47" s="43"/>
      <c r="BN47" s="218" t="s">
        <v>205</v>
      </c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20"/>
      <c r="CC47" s="216">
        <v>226</v>
      </c>
      <c r="CD47" s="217"/>
      <c r="CE47" s="217"/>
      <c r="CF47" s="217"/>
      <c r="CG47" s="217"/>
      <c r="CH47" s="217"/>
      <c r="CI47" s="217"/>
      <c r="CJ47" s="42"/>
      <c r="CK47" s="42"/>
      <c r="CL47" s="42"/>
      <c r="CM47" s="54"/>
      <c r="CN47" s="54"/>
      <c r="CO47" s="54"/>
      <c r="CP47" s="54"/>
      <c r="CQ47" s="54"/>
      <c r="CR47" s="214">
        <f t="shared" si="2"/>
        <v>642000</v>
      </c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68"/>
      <c r="DE47" s="68"/>
      <c r="DF47" s="69"/>
      <c r="DG47" s="241">
        <v>1000</v>
      </c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3"/>
      <c r="DU47" s="75"/>
      <c r="DV47" s="241">
        <v>1000</v>
      </c>
      <c r="DW47" s="242"/>
      <c r="DX47" s="242"/>
      <c r="DY47" s="24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3"/>
      <c r="EJ47" s="214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68"/>
      <c r="EW47" s="68"/>
      <c r="EX47" s="68"/>
      <c r="EY47" s="69"/>
      <c r="EZ47" s="214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52"/>
      <c r="FO47" s="214">
        <v>640000</v>
      </c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52"/>
      <c r="GC47" s="70"/>
      <c r="GD47" s="214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52"/>
      <c r="GP47" s="70"/>
    </row>
    <row r="48" spans="1:198" s="4" customFormat="1" ht="14.25" customHeight="1">
      <c r="A48" s="27"/>
      <c r="B48" s="178" t="s">
        <v>204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9"/>
      <c r="AY48" s="216"/>
      <c r="AZ48" s="217"/>
      <c r="BA48" s="217"/>
      <c r="BB48" s="217"/>
      <c r="BC48" s="217"/>
      <c r="BD48" s="217"/>
      <c r="BE48" s="217"/>
      <c r="BF48" s="217"/>
      <c r="BG48" s="217"/>
      <c r="BH48" s="42"/>
      <c r="BI48" s="42"/>
      <c r="BJ48" s="42"/>
      <c r="BK48" s="42"/>
      <c r="BL48" s="42"/>
      <c r="BM48" s="43"/>
      <c r="BN48" s="218" t="s">
        <v>205</v>
      </c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20"/>
      <c r="CC48" s="216">
        <v>290</v>
      </c>
      <c r="CD48" s="217"/>
      <c r="CE48" s="217"/>
      <c r="CF48" s="217"/>
      <c r="CG48" s="217"/>
      <c r="CH48" s="217"/>
      <c r="CI48" s="217"/>
      <c r="CJ48" s="42"/>
      <c r="CK48" s="42"/>
      <c r="CL48" s="42"/>
      <c r="CM48" s="54"/>
      <c r="CN48" s="54"/>
      <c r="CO48" s="54"/>
      <c r="CP48" s="54"/>
      <c r="CQ48" s="54"/>
      <c r="CR48" s="214">
        <f t="shared" si="2"/>
        <v>0</v>
      </c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68"/>
      <c r="DE48" s="68"/>
      <c r="DF48" s="69"/>
      <c r="DG48" s="241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3"/>
      <c r="DU48" s="75"/>
      <c r="DV48" s="241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3"/>
      <c r="EJ48" s="214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68"/>
      <c r="EW48" s="68"/>
      <c r="EX48" s="68"/>
      <c r="EY48" s="69"/>
      <c r="EZ48" s="214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52"/>
      <c r="FO48" s="214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52"/>
      <c r="GC48" s="70"/>
      <c r="GD48" s="214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52"/>
      <c r="GP48" s="70"/>
    </row>
    <row r="49" spans="1:198" s="4" customFormat="1" ht="14.25" customHeight="1">
      <c r="A49" s="27"/>
      <c r="B49" s="178" t="s">
        <v>45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216"/>
      <c r="AZ49" s="217"/>
      <c r="BA49" s="217"/>
      <c r="BB49" s="217"/>
      <c r="BC49" s="217"/>
      <c r="BD49" s="217"/>
      <c r="BE49" s="217"/>
      <c r="BF49" s="217"/>
      <c r="BG49" s="217"/>
      <c r="BH49" s="42"/>
      <c r="BI49" s="42"/>
      <c r="BJ49" s="42"/>
      <c r="BK49" s="42"/>
      <c r="BL49" s="42"/>
      <c r="BM49" s="43"/>
      <c r="BN49" s="218" t="s">
        <v>205</v>
      </c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20"/>
      <c r="CC49" s="216">
        <v>310</v>
      </c>
      <c r="CD49" s="217"/>
      <c r="CE49" s="217"/>
      <c r="CF49" s="217"/>
      <c r="CG49" s="217"/>
      <c r="CH49" s="217"/>
      <c r="CI49" s="217"/>
      <c r="CJ49" s="42"/>
      <c r="CK49" s="42"/>
      <c r="CL49" s="42"/>
      <c r="CM49" s="54"/>
      <c r="CN49" s="54"/>
      <c r="CO49" s="54"/>
      <c r="CP49" s="54"/>
      <c r="CQ49" s="54"/>
      <c r="CR49" s="214">
        <f t="shared" si="2"/>
        <v>332000</v>
      </c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68"/>
      <c r="DE49" s="68"/>
      <c r="DF49" s="69"/>
      <c r="DG49" s="241">
        <v>1000</v>
      </c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3"/>
      <c r="DU49" s="75"/>
      <c r="DV49" s="241">
        <v>1000</v>
      </c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3"/>
      <c r="EJ49" s="214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68"/>
      <c r="EW49" s="68"/>
      <c r="EX49" s="68"/>
      <c r="EY49" s="69"/>
      <c r="EZ49" s="214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52"/>
      <c r="FO49" s="214">
        <v>330000</v>
      </c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52"/>
      <c r="GC49" s="70"/>
      <c r="GD49" s="214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52"/>
      <c r="GP49" s="70"/>
    </row>
    <row r="50" spans="1:198" s="4" customFormat="1" ht="30" customHeight="1">
      <c r="A50" s="27"/>
      <c r="B50" s="178" t="s">
        <v>213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9"/>
      <c r="AY50" s="216"/>
      <c r="AZ50" s="217"/>
      <c r="BA50" s="217"/>
      <c r="BB50" s="217"/>
      <c r="BC50" s="217"/>
      <c r="BD50" s="217"/>
      <c r="BE50" s="217"/>
      <c r="BF50" s="217"/>
      <c r="BG50" s="217"/>
      <c r="BH50" s="42"/>
      <c r="BI50" s="42"/>
      <c r="BJ50" s="42"/>
      <c r="BK50" s="42"/>
      <c r="BL50" s="42"/>
      <c r="BM50" s="43"/>
      <c r="BN50" s="218" t="s">
        <v>205</v>
      </c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20"/>
      <c r="CC50" s="216">
        <v>343</v>
      </c>
      <c r="CD50" s="217"/>
      <c r="CE50" s="217"/>
      <c r="CF50" s="217"/>
      <c r="CG50" s="217"/>
      <c r="CH50" s="217"/>
      <c r="CI50" s="217"/>
      <c r="CJ50" s="217"/>
      <c r="CK50" s="54"/>
      <c r="CL50" s="54"/>
      <c r="CM50" s="54"/>
      <c r="CN50" s="54"/>
      <c r="CO50" s="54"/>
      <c r="CP50" s="54"/>
      <c r="CQ50" s="54"/>
      <c r="CR50" s="214">
        <f>DG50+DV50+EZ50+FO50</f>
        <v>170000</v>
      </c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68"/>
      <c r="DE50" s="68"/>
      <c r="DF50" s="69"/>
      <c r="DG50" s="319">
        <v>0</v>
      </c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1"/>
      <c r="DU50" s="87"/>
      <c r="DV50" s="319"/>
      <c r="DW50" s="320"/>
      <c r="DX50" s="320"/>
      <c r="DY50" s="320"/>
      <c r="DZ50" s="320"/>
      <c r="EA50" s="320"/>
      <c r="EB50" s="320"/>
      <c r="EC50" s="320"/>
      <c r="ED50" s="320"/>
      <c r="EE50" s="320"/>
      <c r="EF50" s="320"/>
      <c r="EG50" s="320"/>
      <c r="EH50" s="320"/>
      <c r="EI50" s="321"/>
      <c r="EJ50" s="214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68"/>
      <c r="EX50" s="68"/>
      <c r="EY50" s="69"/>
      <c r="EZ50" s="214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52"/>
      <c r="FO50" s="214">
        <v>170000</v>
      </c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52"/>
      <c r="GC50" s="70"/>
      <c r="GD50" s="214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52"/>
      <c r="GP50" s="70"/>
    </row>
    <row r="51" spans="1:198" s="4" customFormat="1" ht="16.5" customHeight="1">
      <c r="A51" s="367" t="s">
        <v>214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9"/>
      <c r="AY51" s="216"/>
      <c r="AZ51" s="217"/>
      <c r="BA51" s="217"/>
      <c r="BB51" s="217"/>
      <c r="BC51" s="217"/>
      <c r="BD51" s="217"/>
      <c r="BE51" s="217"/>
      <c r="BF51" s="217"/>
      <c r="BG51" s="217"/>
      <c r="BH51" s="42"/>
      <c r="BI51" s="42"/>
      <c r="BJ51" s="42"/>
      <c r="BK51" s="42"/>
      <c r="BL51" s="42"/>
      <c r="BM51" s="43"/>
      <c r="BN51" s="218" t="s">
        <v>205</v>
      </c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20"/>
      <c r="CC51" s="216">
        <v>344</v>
      </c>
      <c r="CD51" s="217"/>
      <c r="CE51" s="217"/>
      <c r="CF51" s="217"/>
      <c r="CG51" s="217"/>
      <c r="CH51" s="217"/>
      <c r="CI51" s="217"/>
      <c r="CJ51" s="217"/>
      <c r="CK51" s="54"/>
      <c r="CL51" s="54"/>
      <c r="CM51" s="54"/>
      <c r="CN51" s="54"/>
      <c r="CO51" s="54"/>
      <c r="CP51" s="54"/>
      <c r="CQ51" s="54"/>
      <c r="CR51" s="214">
        <f>DG51+DV51+EZ51+FO51</f>
        <v>22000</v>
      </c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68"/>
      <c r="DE51" s="68"/>
      <c r="DF51" s="69"/>
      <c r="DG51" s="319">
        <v>6000</v>
      </c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1"/>
      <c r="DU51" s="87"/>
      <c r="DV51" s="319">
        <v>1000</v>
      </c>
      <c r="DW51" s="320"/>
      <c r="DX51" s="320"/>
      <c r="DY51" s="320"/>
      <c r="DZ51" s="320"/>
      <c r="EA51" s="320"/>
      <c r="EB51" s="320"/>
      <c r="EC51" s="320"/>
      <c r="ED51" s="320"/>
      <c r="EE51" s="320"/>
      <c r="EF51" s="320"/>
      <c r="EG51" s="320"/>
      <c r="EH51" s="320"/>
      <c r="EI51" s="321"/>
      <c r="EJ51" s="214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68"/>
      <c r="EW51" s="68"/>
      <c r="EX51" s="68"/>
      <c r="EY51" s="69"/>
      <c r="EZ51" s="214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52"/>
      <c r="FO51" s="214">
        <v>15000</v>
      </c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69"/>
      <c r="GC51" s="70"/>
      <c r="GD51" s="214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52"/>
      <c r="GP51" s="69"/>
    </row>
    <row r="52" spans="1:198" s="4" customFormat="1" ht="31.5" customHeight="1">
      <c r="A52" s="27"/>
      <c r="B52" s="178" t="s">
        <v>215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9"/>
      <c r="AY52" s="216"/>
      <c r="AZ52" s="217"/>
      <c r="BA52" s="217"/>
      <c r="BB52" s="217"/>
      <c r="BC52" s="217"/>
      <c r="BD52" s="217"/>
      <c r="BE52" s="217"/>
      <c r="BF52" s="217"/>
      <c r="BG52" s="217"/>
      <c r="BH52" s="42"/>
      <c r="BI52" s="42"/>
      <c r="BJ52" s="42"/>
      <c r="BK52" s="42"/>
      <c r="BL52" s="42"/>
      <c r="BM52" s="43"/>
      <c r="BN52" s="218" t="s">
        <v>205</v>
      </c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20"/>
      <c r="CC52" s="216">
        <v>346</v>
      </c>
      <c r="CD52" s="217"/>
      <c r="CE52" s="217"/>
      <c r="CF52" s="217"/>
      <c r="CG52" s="217"/>
      <c r="CH52" s="217"/>
      <c r="CI52" s="217"/>
      <c r="CJ52" s="217"/>
      <c r="CK52" s="54"/>
      <c r="CL52" s="54"/>
      <c r="CM52" s="54"/>
      <c r="CN52" s="54"/>
      <c r="CO52" s="54"/>
      <c r="CP52" s="54"/>
      <c r="CQ52" s="54"/>
      <c r="CR52" s="214">
        <f>DG52+DV52+EZ52+FO52</f>
        <v>100000</v>
      </c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68"/>
      <c r="DE52" s="68"/>
      <c r="DF52" s="69"/>
      <c r="DG52" s="319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1"/>
      <c r="DU52" s="87"/>
      <c r="DV52" s="319"/>
      <c r="DW52" s="320"/>
      <c r="DX52" s="320"/>
      <c r="DY52" s="320"/>
      <c r="DZ52" s="320"/>
      <c r="EA52" s="320"/>
      <c r="EB52" s="320"/>
      <c r="EC52" s="320"/>
      <c r="ED52" s="320"/>
      <c r="EE52" s="320"/>
      <c r="EF52" s="320"/>
      <c r="EG52" s="320"/>
      <c r="EH52" s="320"/>
      <c r="EI52" s="321"/>
      <c r="EJ52" s="214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68"/>
      <c r="EW52" s="68"/>
      <c r="EX52" s="68"/>
      <c r="EY52" s="69"/>
      <c r="EZ52" s="214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52"/>
      <c r="FO52" s="370">
        <v>100000</v>
      </c>
      <c r="FP52" s="371"/>
      <c r="FQ52" s="371"/>
      <c r="FR52" s="371"/>
      <c r="FS52" s="371"/>
      <c r="FT52" s="371"/>
      <c r="FU52" s="371"/>
      <c r="FV52" s="371"/>
      <c r="FW52" s="371"/>
      <c r="FX52" s="371"/>
      <c r="FY52" s="371"/>
      <c r="FZ52" s="371"/>
      <c r="GA52" s="371"/>
      <c r="GB52" s="69"/>
      <c r="GC52" s="70"/>
      <c r="GD52" s="214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52"/>
      <c r="GP52" s="69"/>
    </row>
    <row r="53" spans="1:198" s="4" customFormat="1" ht="31.5" customHeight="1">
      <c r="A53" s="349" t="s">
        <v>217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1"/>
      <c r="AY53" s="216"/>
      <c r="AZ53" s="217"/>
      <c r="BA53" s="217"/>
      <c r="BB53" s="217"/>
      <c r="BC53" s="217"/>
      <c r="BD53" s="217"/>
      <c r="BE53" s="217"/>
      <c r="BF53" s="217"/>
      <c r="BG53" s="217"/>
      <c r="BH53" s="42"/>
      <c r="BI53" s="42"/>
      <c r="BJ53" s="42"/>
      <c r="BK53" s="42"/>
      <c r="BL53" s="42"/>
      <c r="BM53" s="43"/>
      <c r="BN53" s="218" t="s">
        <v>205</v>
      </c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20"/>
      <c r="CC53" s="216">
        <v>347</v>
      </c>
      <c r="CD53" s="217"/>
      <c r="CE53" s="217"/>
      <c r="CF53" s="217"/>
      <c r="CG53" s="217"/>
      <c r="CH53" s="217"/>
      <c r="CI53" s="217"/>
      <c r="CJ53" s="42"/>
      <c r="CK53" s="54"/>
      <c r="CL53" s="54"/>
      <c r="CM53" s="54"/>
      <c r="CN53" s="54"/>
      <c r="CO53" s="54"/>
      <c r="CP53" s="54"/>
      <c r="CQ53" s="54"/>
      <c r="CR53" s="214">
        <f>DG53+DV53+EZ53+FO53</f>
        <v>1000</v>
      </c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68"/>
      <c r="DE53" s="68"/>
      <c r="DF53" s="69"/>
      <c r="DG53" s="319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1"/>
      <c r="DU53" s="87"/>
      <c r="DV53" s="319">
        <v>1000</v>
      </c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1"/>
      <c r="EJ53" s="214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68"/>
      <c r="EX53" s="68"/>
      <c r="EY53" s="69"/>
      <c r="EZ53" s="214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52"/>
      <c r="FO53" s="214">
        <v>0</v>
      </c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52"/>
      <c r="GB53" s="68"/>
      <c r="GC53" s="68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52"/>
      <c r="GP53" s="69"/>
    </row>
    <row r="54" spans="1:198" s="4" customFormat="1" ht="32.25" customHeight="1">
      <c r="A54" s="27"/>
      <c r="B54" s="178" t="s">
        <v>216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9"/>
      <c r="AY54" s="88"/>
      <c r="AZ54" s="217"/>
      <c r="BA54" s="217"/>
      <c r="BB54" s="217"/>
      <c r="BC54" s="217"/>
      <c r="BD54" s="217"/>
      <c r="BE54" s="217"/>
      <c r="BF54" s="217"/>
      <c r="BG54" s="217"/>
      <c r="BH54" s="42"/>
      <c r="BI54" s="42"/>
      <c r="BJ54" s="42"/>
      <c r="BK54" s="42"/>
      <c r="BL54" s="42"/>
      <c r="BM54" s="43"/>
      <c r="BN54" s="218" t="s">
        <v>205</v>
      </c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20"/>
      <c r="CC54" s="216">
        <v>349</v>
      </c>
      <c r="CD54" s="217"/>
      <c r="CE54" s="217"/>
      <c r="CF54" s="217"/>
      <c r="CG54" s="217"/>
      <c r="CH54" s="217"/>
      <c r="CI54" s="217"/>
      <c r="CJ54" s="217"/>
      <c r="CK54" s="54"/>
      <c r="CL54" s="54"/>
      <c r="CM54" s="54"/>
      <c r="CN54" s="54"/>
      <c r="CO54" s="54"/>
      <c r="CP54" s="54"/>
      <c r="CQ54" s="54"/>
      <c r="CR54" s="214">
        <f>DG54+DV54+EZ54+FO54</f>
        <v>132000</v>
      </c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68"/>
      <c r="DE54" s="68"/>
      <c r="DF54" s="69"/>
      <c r="DG54" s="319">
        <v>16000</v>
      </c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89"/>
      <c r="DU54" s="87"/>
      <c r="DV54" s="319">
        <v>16000</v>
      </c>
      <c r="DW54" s="320"/>
      <c r="DX54" s="320"/>
      <c r="DY54" s="320"/>
      <c r="DZ54" s="320"/>
      <c r="EA54" s="320"/>
      <c r="EB54" s="320"/>
      <c r="EC54" s="320"/>
      <c r="ED54" s="320"/>
      <c r="EE54" s="320"/>
      <c r="EF54" s="320"/>
      <c r="EG54" s="320"/>
      <c r="EH54" s="320"/>
      <c r="EI54" s="321"/>
      <c r="EJ54" s="214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68"/>
      <c r="EW54" s="68"/>
      <c r="EX54" s="68"/>
      <c r="EY54" s="69"/>
      <c r="EZ54" s="214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4">
        <v>100000</v>
      </c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52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69"/>
      <c r="GP54" s="69"/>
    </row>
    <row r="55" spans="1:198" s="4" customFormat="1" ht="15" customHeight="1">
      <c r="A55" s="27"/>
      <c r="B55" s="228" t="s">
        <v>15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9"/>
      <c r="AY55" s="224">
        <v>300</v>
      </c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6"/>
      <c r="BN55" s="221">
        <v>300</v>
      </c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24"/>
      <c r="CD55" s="225"/>
      <c r="CE55" s="225"/>
      <c r="CF55" s="225"/>
      <c r="CG55" s="225"/>
      <c r="CH55" s="225"/>
      <c r="CI55" s="225"/>
      <c r="CJ55" s="225"/>
      <c r="CK55" s="225"/>
      <c r="CL55" s="225"/>
      <c r="CM55" s="65"/>
      <c r="CN55" s="65"/>
      <c r="CO55" s="65"/>
      <c r="CP55" s="65"/>
      <c r="CQ55" s="65"/>
      <c r="CR55" s="245">
        <f>DG55+DV55+EJ55+EZ55+FO55</f>
        <v>0</v>
      </c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7"/>
      <c r="DG55" s="314">
        <f>DG57+DG58</f>
        <v>0</v>
      </c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6"/>
      <c r="DV55" s="314">
        <f>DV58</f>
        <v>0</v>
      </c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315"/>
      <c r="EI55" s="316"/>
      <c r="EJ55" s="245">
        <f>EJ57+EJ58</f>
        <v>0</v>
      </c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7"/>
      <c r="EZ55" s="245">
        <f>EZ57+EZ58</f>
        <v>0</v>
      </c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7"/>
      <c r="FO55" s="245">
        <f>FO57+FO58</f>
        <v>0</v>
      </c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7"/>
      <c r="GC55" s="245">
        <f>GC57+GC58</f>
        <v>0</v>
      </c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7"/>
    </row>
    <row r="56" spans="1:198" s="4" customFormat="1" ht="14.25" customHeight="1">
      <c r="A56" s="27"/>
      <c r="B56" s="228" t="s">
        <v>1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9"/>
      <c r="AY56" s="224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6"/>
      <c r="BN56" s="221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24"/>
      <c r="CD56" s="225"/>
      <c r="CE56" s="225"/>
      <c r="CF56" s="225"/>
      <c r="CG56" s="225"/>
      <c r="CH56" s="225"/>
      <c r="CI56" s="225"/>
      <c r="CJ56" s="225"/>
      <c r="CK56" s="225"/>
      <c r="CL56" s="225"/>
      <c r="CM56" s="65"/>
      <c r="CN56" s="65"/>
      <c r="CO56" s="65"/>
      <c r="CP56" s="65"/>
      <c r="CQ56" s="65"/>
      <c r="CR56" s="245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7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314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6"/>
      <c r="EJ56" s="245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7"/>
      <c r="EZ56" s="245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7"/>
      <c r="FO56" s="245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7"/>
      <c r="GC56" s="301"/>
      <c r="GD56" s="301"/>
      <c r="GE56" s="301"/>
      <c r="GF56" s="301"/>
      <c r="GG56" s="301"/>
      <c r="GH56" s="301"/>
      <c r="GI56" s="301"/>
      <c r="GJ56" s="301"/>
      <c r="GK56" s="301"/>
      <c r="GL56" s="301"/>
      <c r="GM56" s="301"/>
      <c r="GN56" s="301"/>
      <c r="GO56" s="301"/>
      <c r="GP56" s="301"/>
    </row>
    <row r="57" spans="1:198" s="4" customFormat="1" ht="13.5" customHeight="1">
      <c r="A57" s="27"/>
      <c r="B57" s="228" t="s">
        <v>45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9"/>
      <c r="AY57" s="224">
        <v>310</v>
      </c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6"/>
      <c r="BN57" s="221">
        <v>310</v>
      </c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224"/>
      <c r="CD57" s="225"/>
      <c r="CE57" s="225"/>
      <c r="CF57" s="225"/>
      <c r="CG57" s="225"/>
      <c r="CH57" s="225"/>
      <c r="CI57" s="225"/>
      <c r="CJ57" s="225"/>
      <c r="CK57" s="225"/>
      <c r="CL57" s="225"/>
      <c r="CM57" s="65"/>
      <c r="CN57" s="65"/>
      <c r="CO57" s="65"/>
      <c r="CP57" s="65"/>
      <c r="CQ57" s="65"/>
      <c r="CR57" s="245">
        <f>DG57+DV57+EJ57+EZ57+FO57</f>
        <v>0</v>
      </c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7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314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6"/>
      <c r="EJ57" s="245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7"/>
      <c r="EZ57" s="245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7"/>
      <c r="FO57" s="245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7"/>
      <c r="GC57" s="301"/>
      <c r="GD57" s="301"/>
      <c r="GE57" s="301"/>
      <c r="GF57" s="301"/>
      <c r="GG57" s="301"/>
      <c r="GH57" s="301"/>
      <c r="GI57" s="301"/>
      <c r="GJ57" s="301"/>
      <c r="GK57" s="301"/>
      <c r="GL57" s="301"/>
      <c r="GM57" s="301"/>
      <c r="GN57" s="301"/>
      <c r="GO57" s="301"/>
      <c r="GP57" s="301"/>
    </row>
    <row r="58" spans="1:198" s="4" customFormat="1" ht="15" customHeight="1">
      <c r="A58" s="27"/>
      <c r="B58" s="228" t="s">
        <v>143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9"/>
      <c r="AY58" s="224">
        <v>320</v>
      </c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6"/>
      <c r="BN58" s="221" t="s">
        <v>144</v>
      </c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224"/>
      <c r="CD58" s="225"/>
      <c r="CE58" s="225"/>
      <c r="CF58" s="225"/>
      <c r="CG58" s="225"/>
      <c r="CH58" s="225"/>
      <c r="CI58" s="225"/>
      <c r="CJ58" s="225"/>
      <c r="CK58" s="225"/>
      <c r="CL58" s="225"/>
      <c r="CM58" s="65"/>
      <c r="CN58" s="65"/>
      <c r="CO58" s="65"/>
      <c r="CP58" s="65"/>
      <c r="CQ58" s="65"/>
      <c r="CR58" s="245">
        <f>DG58+DV58+EJ58+EZ58+FO58</f>
        <v>0</v>
      </c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7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314"/>
      <c r="DW58" s="315"/>
      <c r="DX58" s="315"/>
      <c r="DY58" s="315"/>
      <c r="DZ58" s="315"/>
      <c r="EA58" s="315"/>
      <c r="EB58" s="315"/>
      <c r="EC58" s="315"/>
      <c r="ED58" s="315"/>
      <c r="EE58" s="315"/>
      <c r="EF58" s="315"/>
      <c r="EG58" s="315"/>
      <c r="EH58" s="315"/>
      <c r="EI58" s="316"/>
      <c r="EJ58" s="245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7"/>
      <c r="EZ58" s="245"/>
      <c r="FA58" s="246"/>
      <c r="FB58" s="246"/>
      <c r="FC58" s="246"/>
      <c r="FD58" s="246"/>
      <c r="FE58" s="246"/>
      <c r="FF58" s="246"/>
      <c r="FG58" s="246"/>
      <c r="FH58" s="246"/>
      <c r="FI58" s="246"/>
      <c r="FJ58" s="246"/>
      <c r="FK58" s="246"/>
      <c r="FL58" s="246"/>
      <c r="FM58" s="246"/>
      <c r="FN58" s="247"/>
      <c r="FO58" s="245"/>
      <c r="FP58" s="246"/>
      <c r="FQ58" s="246"/>
      <c r="FR58" s="246"/>
      <c r="FS58" s="246"/>
      <c r="FT58" s="246"/>
      <c r="FU58" s="246"/>
      <c r="FV58" s="246"/>
      <c r="FW58" s="246"/>
      <c r="FX58" s="246"/>
      <c r="FY58" s="246"/>
      <c r="FZ58" s="246"/>
      <c r="GA58" s="246"/>
      <c r="GB58" s="247"/>
      <c r="GC58" s="301"/>
      <c r="GD58" s="301"/>
      <c r="GE58" s="301"/>
      <c r="GF58" s="301"/>
      <c r="GG58" s="301"/>
      <c r="GH58" s="301"/>
      <c r="GI58" s="301"/>
      <c r="GJ58" s="301"/>
      <c r="GK58" s="301"/>
      <c r="GL58" s="301"/>
      <c r="GM58" s="301"/>
      <c r="GN58" s="301"/>
      <c r="GO58" s="301"/>
      <c r="GP58" s="301"/>
    </row>
    <row r="59" spans="1:198" s="4" customFormat="1" ht="15" customHeight="1">
      <c r="A59" s="27"/>
      <c r="B59" s="228" t="s">
        <v>145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9"/>
      <c r="AY59" s="224">
        <v>400</v>
      </c>
      <c r="AZ59" s="225"/>
      <c r="BA59" s="225"/>
      <c r="BB59" s="225"/>
      <c r="BC59" s="225"/>
      <c r="BD59" s="225"/>
      <c r="BE59" s="225"/>
      <c r="BF59" s="225"/>
      <c r="BG59" s="225"/>
      <c r="BH59" s="63"/>
      <c r="BI59" s="63"/>
      <c r="BJ59" s="63"/>
      <c r="BK59" s="63"/>
      <c r="BL59" s="63"/>
      <c r="BM59" s="64"/>
      <c r="BN59" s="221" t="s">
        <v>14</v>
      </c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224"/>
      <c r="CD59" s="225"/>
      <c r="CE59" s="225"/>
      <c r="CF59" s="225"/>
      <c r="CG59" s="225"/>
      <c r="CH59" s="225"/>
      <c r="CI59" s="225"/>
      <c r="CJ59" s="225"/>
      <c r="CK59" s="225"/>
      <c r="CL59" s="225"/>
      <c r="CM59" s="65"/>
      <c r="CN59" s="65"/>
      <c r="CO59" s="65"/>
      <c r="CP59" s="65"/>
      <c r="CQ59" s="65"/>
      <c r="CR59" s="245">
        <f>CR61+CR62</f>
        <v>0</v>
      </c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71"/>
      <c r="DE59" s="71"/>
      <c r="DF59" s="72"/>
      <c r="DG59" s="314">
        <f>DG61+DG62</f>
        <v>0</v>
      </c>
      <c r="DH59" s="315"/>
      <c r="DI59" s="315"/>
      <c r="DJ59" s="315"/>
      <c r="DK59" s="315"/>
      <c r="DL59" s="315"/>
      <c r="DM59" s="315"/>
      <c r="DN59" s="315"/>
      <c r="DO59" s="315"/>
      <c r="DP59" s="315"/>
      <c r="DQ59" s="315"/>
      <c r="DR59" s="315"/>
      <c r="DS59" s="315"/>
      <c r="DT59" s="316"/>
      <c r="DU59" s="76"/>
      <c r="DV59" s="314">
        <f>DV61+DV62</f>
        <v>0</v>
      </c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6"/>
      <c r="EJ59" s="245">
        <f>EJ61+EJ62</f>
        <v>0</v>
      </c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71"/>
      <c r="EW59" s="71"/>
      <c r="EX59" s="71"/>
      <c r="EY59" s="72"/>
      <c r="EZ59" s="245">
        <f>EZ61+EZ62</f>
        <v>0</v>
      </c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7"/>
      <c r="FO59" s="245">
        <f>FO61+FO62</f>
        <v>0</v>
      </c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72"/>
      <c r="GC59" s="73"/>
      <c r="GD59" s="245">
        <f>GD61+GD62</f>
        <v>0</v>
      </c>
      <c r="GE59" s="246"/>
      <c r="GF59" s="246"/>
      <c r="GG59" s="246"/>
      <c r="GH59" s="246"/>
      <c r="GI59" s="246"/>
      <c r="GJ59" s="246"/>
      <c r="GK59" s="246"/>
      <c r="GL59" s="246"/>
      <c r="GM59" s="246"/>
      <c r="GN59" s="246"/>
      <c r="GO59" s="247"/>
      <c r="GP59" s="73"/>
    </row>
    <row r="60" spans="1:198" s="4" customFormat="1" ht="15" customHeight="1">
      <c r="A60" s="27"/>
      <c r="B60" s="228" t="s">
        <v>1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9"/>
      <c r="AY60" s="224"/>
      <c r="AZ60" s="225"/>
      <c r="BA60" s="225"/>
      <c r="BB60" s="225"/>
      <c r="BC60" s="225"/>
      <c r="BD60" s="225"/>
      <c r="BE60" s="225"/>
      <c r="BF60" s="225"/>
      <c r="BG60" s="225"/>
      <c r="BH60" s="63"/>
      <c r="BI60" s="63"/>
      <c r="BJ60" s="63"/>
      <c r="BK60" s="63"/>
      <c r="BL60" s="63"/>
      <c r="BM60" s="64"/>
      <c r="BN60" s="221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224"/>
      <c r="CD60" s="225"/>
      <c r="CE60" s="225"/>
      <c r="CF60" s="225"/>
      <c r="CG60" s="225"/>
      <c r="CH60" s="225"/>
      <c r="CI60" s="225"/>
      <c r="CJ60" s="225"/>
      <c r="CK60" s="225"/>
      <c r="CL60" s="225"/>
      <c r="CM60" s="65"/>
      <c r="CN60" s="65"/>
      <c r="CO60" s="65"/>
      <c r="CP60" s="65"/>
      <c r="CQ60" s="65"/>
      <c r="CR60" s="245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71"/>
      <c r="DE60" s="71"/>
      <c r="DF60" s="72"/>
      <c r="DG60" s="314"/>
      <c r="DH60" s="315"/>
      <c r="DI60" s="315"/>
      <c r="DJ60" s="315"/>
      <c r="DK60" s="315"/>
      <c r="DL60" s="315"/>
      <c r="DM60" s="315"/>
      <c r="DN60" s="315"/>
      <c r="DO60" s="315"/>
      <c r="DP60" s="315"/>
      <c r="DQ60" s="315"/>
      <c r="DR60" s="315"/>
      <c r="DS60" s="315"/>
      <c r="DT60" s="316"/>
      <c r="DU60" s="76"/>
      <c r="DV60" s="314"/>
      <c r="DW60" s="315"/>
      <c r="DX60" s="315"/>
      <c r="DY60" s="315"/>
      <c r="DZ60" s="315"/>
      <c r="EA60" s="315"/>
      <c r="EB60" s="315"/>
      <c r="EC60" s="315"/>
      <c r="ED60" s="315"/>
      <c r="EE60" s="315"/>
      <c r="EF60" s="315"/>
      <c r="EG60" s="315"/>
      <c r="EH60" s="315"/>
      <c r="EI60" s="316"/>
      <c r="EJ60" s="245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71"/>
      <c r="EW60" s="71"/>
      <c r="EX60" s="71"/>
      <c r="EY60" s="72"/>
      <c r="EZ60" s="245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7"/>
      <c r="FO60" s="245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72"/>
      <c r="GC60" s="73"/>
      <c r="GD60" s="245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7"/>
      <c r="GP60" s="73"/>
    </row>
    <row r="61" spans="1:198" s="4" customFormat="1" ht="15" customHeight="1">
      <c r="A61" s="27"/>
      <c r="B61" s="228" t="s">
        <v>146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9"/>
      <c r="AY61" s="224">
        <v>410</v>
      </c>
      <c r="AZ61" s="225"/>
      <c r="BA61" s="225"/>
      <c r="BB61" s="225"/>
      <c r="BC61" s="225"/>
      <c r="BD61" s="225"/>
      <c r="BE61" s="225"/>
      <c r="BF61" s="225"/>
      <c r="BG61" s="225"/>
      <c r="BH61" s="63"/>
      <c r="BI61" s="63"/>
      <c r="BJ61" s="63"/>
      <c r="BK61" s="63"/>
      <c r="BL61" s="63"/>
      <c r="BM61" s="64"/>
      <c r="BN61" s="221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24"/>
      <c r="CD61" s="225"/>
      <c r="CE61" s="225"/>
      <c r="CF61" s="225"/>
      <c r="CG61" s="225"/>
      <c r="CH61" s="225"/>
      <c r="CI61" s="225"/>
      <c r="CJ61" s="225"/>
      <c r="CK61" s="225"/>
      <c r="CL61" s="225"/>
      <c r="CM61" s="65"/>
      <c r="CN61" s="65"/>
      <c r="CO61" s="65"/>
      <c r="CP61" s="65"/>
      <c r="CQ61" s="65"/>
      <c r="CR61" s="245">
        <f>DG61+DV61+EJ61+EZ61+FO61</f>
        <v>0</v>
      </c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71"/>
      <c r="DE61" s="71"/>
      <c r="DF61" s="72"/>
      <c r="DG61" s="248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50"/>
      <c r="DU61" s="66"/>
      <c r="DV61" s="248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50"/>
      <c r="EJ61" s="245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71"/>
      <c r="EW61" s="71"/>
      <c r="EX61" s="71"/>
      <c r="EY61" s="72"/>
      <c r="EZ61" s="245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7"/>
      <c r="FO61" s="245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72"/>
      <c r="GC61" s="73"/>
      <c r="GD61" s="245"/>
      <c r="GE61" s="246"/>
      <c r="GF61" s="246"/>
      <c r="GG61" s="246"/>
      <c r="GH61" s="246"/>
      <c r="GI61" s="246"/>
      <c r="GJ61" s="246"/>
      <c r="GK61" s="246"/>
      <c r="GL61" s="246"/>
      <c r="GM61" s="246"/>
      <c r="GN61" s="246"/>
      <c r="GO61" s="247"/>
      <c r="GP61" s="73"/>
    </row>
    <row r="62" spans="1:198" s="4" customFormat="1" ht="15" customHeight="1">
      <c r="A62" s="27"/>
      <c r="B62" s="228" t="s">
        <v>147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9"/>
      <c r="AY62" s="224">
        <v>420</v>
      </c>
      <c r="AZ62" s="225"/>
      <c r="BA62" s="225"/>
      <c r="BB62" s="225"/>
      <c r="BC62" s="225"/>
      <c r="BD62" s="225"/>
      <c r="BE62" s="225"/>
      <c r="BF62" s="225"/>
      <c r="BG62" s="225"/>
      <c r="BH62" s="63"/>
      <c r="BI62" s="63"/>
      <c r="BJ62" s="63"/>
      <c r="BK62" s="63"/>
      <c r="BL62" s="63"/>
      <c r="BM62" s="64"/>
      <c r="BN62" s="221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24"/>
      <c r="CD62" s="225"/>
      <c r="CE62" s="225"/>
      <c r="CF62" s="225"/>
      <c r="CG62" s="225"/>
      <c r="CH62" s="225"/>
      <c r="CI62" s="225"/>
      <c r="CJ62" s="225"/>
      <c r="CK62" s="225"/>
      <c r="CL62" s="225"/>
      <c r="CM62" s="65"/>
      <c r="CN62" s="65"/>
      <c r="CO62" s="65"/>
      <c r="CP62" s="65"/>
      <c r="CQ62" s="65"/>
      <c r="CR62" s="245">
        <f>DG62+DV62+EJ62+EZ62+FO62</f>
        <v>0</v>
      </c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71"/>
      <c r="DE62" s="71"/>
      <c r="DF62" s="72"/>
      <c r="DG62" s="248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50"/>
      <c r="DU62" s="66"/>
      <c r="DV62" s="248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50"/>
      <c r="EJ62" s="245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71"/>
      <c r="EW62" s="71"/>
      <c r="EX62" s="71"/>
      <c r="EY62" s="72"/>
      <c r="EZ62" s="245"/>
      <c r="FA62" s="246"/>
      <c r="FB62" s="246"/>
      <c r="FC62" s="246"/>
      <c r="FD62" s="246"/>
      <c r="FE62" s="246"/>
      <c r="FF62" s="246"/>
      <c r="FG62" s="246"/>
      <c r="FH62" s="246"/>
      <c r="FI62" s="246"/>
      <c r="FJ62" s="246"/>
      <c r="FK62" s="246"/>
      <c r="FL62" s="246"/>
      <c r="FM62" s="246"/>
      <c r="FN62" s="247"/>
      <c r="FO62" s="245"/>
      <c r="FP62" s="246"/>
      <c r="FQ62" s="246"/>
      <c r="FR62" s="246"/>
      <c r="FS62" s="246"/>
      <c r="FT62" s="246"/>
      <c r="FU62" s="246"/>
      <c r="FV62" s="246"/>
      <c r="FW62" s="246"/>
      <c r="FX62" s="246"/>
      <c r="FY62" s="246"/>
      <c r="FZ62" s="246"/>
      <c r="GA62" s="246"/>
      <c r="GB62" s="72"/>
      <c r="GC62" s="73"/>
      <c r="GD62" s="245"/>
      <c r="GE62" s="246"/>
      <c r="GF62" s="246"/>
      <c r="GG62" s="246"/>
      <c r="GH62" s="246"/>
      <c r="GI62" s="246"/>
      <c r="GJ62" s="246"/>
      <c r="GK62" s="246"/>
      <c r="GL62" s="246"/>
      <c r="GM62" s="246"/>
      <c r="GN62" s="246"/>
      <c r="GO62" s="247"/>
      <c r="GP62" s="73"/>
    </row>
    <row r="63" spans="1:198" s="4" customFormat="1" ht="15" customHeight="1">
      <c r="A63" s="27"/>
      <c r="B63" s="228" t="s">
        <v>148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9"/>
      <c r="AY63" s="224">
        <v>500</v>
      </c>
      <c r="AZ63" s="225"/>
      <c r="BA63" s="225"/>
      <c r="BB63" s="225"/>
      <c r="BC63" s="225"/>
      <c r="BD63" s="225"/>
      <c r="BE63" s="225"/>
      <c r="BF63" s="225"/>
      <c r="BG63" s="225"/>
      <c r="BH63" s="63"/>
      <c r="BI63" s="63"/>
      <c r="BJ63" s="63"/>
      <c r="BK63" s="63"/>
      <c r="BL63" s="63"/>
      <c r="BM63" s="64"/>
      <c r="BN63" s="221" t="s">
        <v>14</v>
      </c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24"/>
      <c r="CD63" s="225"/>
      <c r="CE63" s="225"/>
      <c r="CF63" s="225"/>
      <c r="CG63" s="225"/>
      <c r="CH63" s="225"/>
      <c r="CI63" s="225"/>
      <c r="CJ63" s="225"/>
      <c r="CK63" s="225"/>
      <c r="CL63" s="225"/>
      <c r="CM63" s="65"/>
      <c r="CN63" s="65"/>
      <c r="CO63" s="65"/>
      <c r="CP63" s="65"/>
      <c r="CQ63" s="65"/>
      <c r="CR63" s="245">
        <f>DG63+DV63+EJ63+EZ63+FO63</f>
        <v>0</v>
      </c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71"/>
      <c r="DE63" s="71"/>
      <c r="DF63" s="72"/>
      <c r="DG63" s="248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49"/>
      <c r="DT63" s="250"/>
      <c r="DU63" s="66"/>
      <c r="DV63" s="248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50"/>
      <c r="EJ63" s="245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71"/>
      <c r="EW63" s="71"/>
      <c r="EX63" s="71"/>
      <c r="EY63" s="72"/>
      <c r="EZ63" s="245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7"/>
      <c r="FO63" s="245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72"/>
      <c r="GC63" s="73"/>
      <c r="GD63" s="245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7"/>
      <c r="GP63" s="73"/>
    </row>
    <row r="64" spans="1:198" s="4" customFormat="1" ht="15" customHeight="1">
      <c r="A64" s="27"/>
      <c r="B64" s="228" t="s">
        <v>149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9"/>
      <c r="AY64" s="224">
        <v>600</v>
      </c>
      <c r="AZ64" s="225"/>
      <c r="BA64" s="225"/>
      <c r="BB64" s="225"/>
      <c r="BC64" s="225"/>
      <c r="BD64" s="225"/>
      <c r="BE64" s="225"/>
      <c r="BF64" s="225"/>
      <c r="BG64" s="225"/>
      <c r="BH64" s="63"/>
      <c r="BI64" s="63"/>
      <c r="BJ64" s="63"/>
      <c r="BK64" s="63"/>
      <c r="BL64" s="63"/>
      <c r="BM64" s="64"/>
      <c r="BN64" s="221" t="s">
        <v>14</v>
      </c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24"/>
      <c r="CD64" s="225"/>
      <c r="CE64" s="225"/>
      <c r="CF64" s="225"/>
      <c r="CG64" s="225"/>
      <c r="CH64" s="225"/>
      <c r="CI64" s="225"/>
      <c r="CJ64" s="225"/>
      <c r="CK64" s="225"/>
      <c r="CL64" s="225"/>
      <c r="CM64" s="65"/>
      <c r="CN64" s="65"/>
      <c r="CO64" s="65"/>
      <c r="CP64" s="65"/>
      <c r="CQ64" s="65"/>
      <c r="CR64" s="245">
        <f>DG64+DV64+EJ64+EZ64+FO64</f>
        <v>0</v>
      </c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71"/>
      <c r="DE64" s="71"/>
      <c r="DF64" s="72"/>
      <c r="DG64" s="248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50"/>
      <c r="DU64" s="66"/>
      <c r="DV64" s="248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50"/>
      <c r="EJ64" s="245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71"/>
      <c r="EW64" s="71"/>
      <c r="EX64" s="71"/>
      <c r="EY64" s="72"/>
      <c r="EZ64" s="245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7"/>
      <c r="FO64" s="245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72"/>
      <c r="GC64" s="73"/>
      <c r="GD64" s="245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7"/>
      <c r="GP64" s="73"/>
    </row>
    <row r="65" ht="20.25" customHeight="1"/>
    <row r="66" s="33" customFormat="1" ht="25.5" customHeight="1"/>
    <row r="67" spans="2:35" s="33" customFormat="1" ht="10.5" customHeight="1">
      <c r="B67" s="34"/>
      <c r="C67" s="346"/>
      <c r="D67" s="346"/>
      <c r="E67" s="346"/>
      <c r="F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7"/>
      <c r="AC67" s="347"/>
      <c r="AD67" s="347"/>
      <c r="AE67" s="347"/>
      <c r="AF67" s="348"/>
      <c r="AG67" s="348"/>
      <c r="AH67" s="348"/>
      <c r="AI67" s="348"/>
    </row>
    <row r="68" s="33" customFormat="1" ht="3" customHeight="1"/>
  </sheetData>
  <sheetProtection/>
  <mergeCells count="647"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  <mergeCell ref="AY64:BG64"/>
    <mergeCell ref="BN64:CB64"/>
    <mergeCell ref="CC64:CL64"/>
    <mergeCell ref="CR64:DC64"/>
    <mergeCell ref="DG64:DT64"/>
    <mergeCell ref="DG63:DT63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G62:DT62"/>
    <mergeCell ref="DG61:DT61"/>
    <mergeCell ref="DV61:EI61"/>
    <mergeCell ref="EJ61:EU61"/>
    <mergeCell ref="EZ61:FN61"/>
    <mergeCell ref="FO61:GA61"/>
    <mergeCell ref="GD61:GO61"/>
    <mergeCell ref="DV60:EI60"/>
    <mergeCell ref="EJ60:EU60"/>
    <mergeCell ref="EZ60:FN60"/>
    <mergeCell ref="FO60:GA60"/>
    <mergeCell ref="GD60:GO60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DG60:DT60"/>
    <mergeCell ref="DG59:DT59"/>
    <mergeCell ref="DV59:EI59"/>
    <mergeCell ref="EJ59:EU59"/>
    <mergeCell ref="EZ59:FN59"/>
    <mergeCell ref="FO59:GA59"/>
    <mergeCell ref="GD59:GO59"/>
    <mergeCell ref="DV58:EI58"/>
    <mergeCell ref="EJ58:EY58"/>
    <mergeCell ref="EZ58:FN58"/>
    <mergeCell ref="FO58:GB58"/>
    <mergeCell ref="GC58:GP58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DG58:DU58"/>
    <mergeCell ref="DG57:DU57"/>
    <mergeCell ref="DV57:EI57"/>
    <mergeCell ref="EJ57:EY57"/>
    <mergeCell ref="EZ57:FN57"/>
    <mergeCell ref="FO57:GB57"/>
    <mergeCell ref="GC57:GP57"/>
    <mergeCell ref="DV56:EI56"/>
    <mergeCell ref="EJ56:EY56"/>
    <mergeCell ref="EZ56:FN56"/>
    <mergeCell ref="FO56:GB56"/>
    <mergeCell ref="GC56:GP56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DG56:DU56"/>
    <mergeCell ref="DG55:DU55"/>
    <mergeCell ref="DV55:EI55"/>
    <mergeCell ref="EJ55:EY55"/>
    <mergeCell ref="EZ55:FN55"/>
    <mergeCell ref="FO55:GB55"/>
    <mergeCell ref="GC55:GP55"/>
    <mergeCell ref="DV54:EI54"/>
    <mergeCell ref="EJ54:EU54"/>
    <mergeCell ref="EZ54:FN54"/>
    <mergeCell ref="FO54:GA54"/>
    <mergeCell ref="GB54:GN54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DG54:DS54"/>
    <mergeCell ref="DG53:DT53"/>
    <mergeCell ref="DV53:EI53"/>
    <mergeCell ref="EJ53:EV53"/>
    <mergeCell ref="EZ53:FN53"/>
    <mergeCell ref="FO53:GA53"/>
    <mergeCell ref="GD53:GO53"/>
    <mergeCell ref="DV52:EI52"/>
    <mergeCell ref="EJ52:EU52"/>
    <mergeCell ref="EZ52:FN52"/>
    <mergeCell ref="FO52:GA52"/>
    <mergeCell ref="GD52:GO52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DG52:DT52"/>
    <mergeCell ref="DG51:DT51"/>
    <mergeCell ref="DV51:EI51"/>
    <mergeCell ref="EJ51:EU51"/>
    <mergeCell ref="EZ51:FN51"/>
    <mergeCell ref="FO51:GA51"/>
    <mergeCell ref="GD51:GO51"/>
    <mergeCell ref="DV50:EI50"/>
    <mergeCell ref="EJ50:EV50"/>
    <mergeCell ref="EZ50:FN50"/>
    <mergeCell ref="FO50:GB50"/>
    <mergeCell ref="GD50:GO50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DG50:DT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Y42"/>
    <mergeCell ref="EZ42:FN42"/>
    <mergeCell ref="FO42:GB42"/>
    <mergeCell ref="GC42:GP42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DG42:DU42"/>
    <mergeCell ref="DG41:DU41"/>
    <mergeCell ref="DV41:EI41"/>
    <mergeCell ref="EJ41:EY41"/>
    <mergeCell ref="EZ41:FN41"/>
    <mergeCell ref="FO41:GB41"/>
    <mergeCell ref="GC41:GP41"/>
    <mergeCell ref="DU40:EI40"/>
    <mergeCell ref="EJ40:EU40"/>
    <mergeCell ref="EZ40:FN40"/>
    <mergeCell ref="FO40:GA40"/>
    <mergeCell ref="GD40:GO40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DG40:DT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DG36:DT36"/>
    <mergeCell ref="DG35:DU35"/>
    <mergeCell ref="DV35:EI35"/>
    <mergeCell ref="EJ35:EY35"/>
    <mergeCell ref="EZ35:FN35"/>
    <mergeCell ref="FO35:GB35"/>
    <mergeCell ref="GC35:GP35"/>
    <mergeCell ref="DV34:EI34"/>
    <mergeCell ref="EJ34:EY34"/>
    <mergeCell ref="EZ34:FN34"/>
    <mergeCell ref="FO34:GB34"/>
    <mergeCell ref="GC34:GP34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">
      <selection activeCell="EJ14" sqref="EJ14:EY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206" t="s">
        <v>229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</row>
    <row r="3" spans="1:19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210" t="s">
        <v>160</v>
      </c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4"/>
    </row>
    <row r="4" spans="1:198" ht="23.25" customHeight="1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 t="s">
        <v>123</v>
      </c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 t="s">
        <v>124</v>
      </c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 t="s">
        <v>189</v>
      </c>
      <c r="CD4" s="276"/>
      <c r="CE4" s="276"/>
      <c r="CF4" s="276"/>
      <c r="CG4" s="276"/>
      <c r="CH4" s="276"/>
      <c r="CI4" s="276"/>
      <c r="CJ4" s="276"/>
      <c r="CK4" s="276"/>
      <c r="CL4" s="276"/>
      <c r="CM4" s="57"/>
      <c r="CN4" s="57"/>
      <c r="CO4" s="57"/>
      <c r="CP4" s="57"/>
      <c r="CQ4" s="57"/>
      <c r="CR4" s="277" t="s">
        <v>125</v>
      </c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  <c r="GE4" s="277"/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4"/>
    </row>
    <row r="5" spans="1:198" ht="1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59"/>
      <c r="CN5" s="59"/>
      <c r="CO5" s="59"/>
      <c r="CP5" s="59"/>
      <c r="CQ5" s="59"/>
      <c r="CR5" s="278" t="s">
        <v>27</v>
      </c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80"/>
      <c r="DG5" s="277" t="s">
        <v>6</v>
      </c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  <c r="GE5" s="277"/>
      <c r="GF5" s="277"/>
      <c r="GG5" s="277"/>
      <c r="GH5" s="277"/>
      <c r="GI5" s="277"/>
      <c r="GJ5" s="277"/>
      <c r="GK5" s="277"/>
      <c r="GL5" s="277"/>
      <c r="GM5" s="277"/>
      <c r="GN5" s="277"/>
      <c r="GO5" s="277"/>
      <c r="GP5" s="4"/>
    </row>
    <row r="6" spans="1:198" s="33" customFormat="1" ht="53.2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60"/>
      <c r="CN6" s="60"/>
      <c r="CO6" s="60"/>
      <c r="CP6" s="60"/>
      <c r="CQ6" s="60"/>
      <c r="CR6" s="281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3"/>
      <c r="DG6" s="276" t="s">
        <v>126</v>
      </c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 t="s">
        <v>128</v>
      </c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 t="s">
        <v>127</v>
      </c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 t="s">
        <v>129</v>
      </c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 t="s">
        <v>130</v>
      </c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39"/>
    </row>
    <row r="7" spans="1:198" s="33" customFormat="1" ht="36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61"/>
      <c r="CN7" s="61"/>
      <c r="CO7" s="61"/>
      <c r="CP7" s="61"/>
      <c r="CQ7" s="61"/>
      <c r="CR7" s="284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 t="s">
        <v>131</v>
      </c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300" t="s">
        <v>132</v>
      </c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9"/>
    </row>
    <row r="8" spans="1:198" s="33" customFormat="1" ht="13.5" customHeight="1">
      <c r="A8" s="233">
        <v>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62"/>
      <c r="AY8" s="233">
        <v>2</v>
      </c>
      <c r="AZ8" s="234"/>
      <c r="BA8" s="234"/>
      <c r="BB8" s="234"/>
      <c r="BC8" s="234"/>
      <c r="BD8" s="234"/>
      <c r="BE8" s="234"/>
      <c r="BF8" s="234"/>
      <c r="BG8" s="234"/>
      <c r="BH8" s="36"/>
      <c r="BI8" s="36"/>
      <c r="BJ8" s="36"/>
      <c r="BK8" s="36"/>
      <c r="BL8" s="36"/>
      <c r="BM8" s="37"/>
      <c r="BN8" s="233">
        <v>3</v>
      </c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62"/>
      <c r="CC8" s="233"/>
      <c r="CD8" s="234"/>
      <c r="CE8" s="234"/>
      <c r="CF8" s="234"/>
      <c r="CG8" s="234"/>
      <c r="CH8" s="234"/>
      <c r="CI8" s="234"/>
      <c r="CJ8" s="234"/>
      <c r="CK8" s="234"/>
      <c r="CL8" s="234"/>
      <c r="CM8" s="36"/>
      <c r="CN8" s="36"/>
      <c r="CO8" s="36"/>
      <c r="CP8" s="36"/>
      <c r="CQ8" s="36"/>
      <c r="CR8" s="263">
        <v>4</v>
      </c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5"/>
      <c r="DG8" s="233">
        <v>5</v>
      </c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62"/>
      <c r="DV8" s="276">
        <v>6</v>
      </c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>
        <v>7</v>
      </c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>
        <v>8</v>
      </c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41"/>
    </row>
    <row r="9" spans="1:198" s="4" customFormat="1" ht="15">
      <c r="A9" s="27"/>
      <c r="B9" s="193" t="s">
        <v>133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16">
        <v>100</v>
      </c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27"/>
      <c r="BN9" s="218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20"/>
      <c r="CC9" s="233"/>
      <c r="CD9" s="234"/>
      <c r="CE9" s="234"/>
      <c r="CF9" s="234"/>
      <c r="CG9" s="234"/>
      <c r="CH9" s="234"/>
      <c r="CI9" s="234"/>
      <c r="CJ9" s="234"/>
      <c r="CK9" s="234"/>
      <c r="CL9" s="234"/>
      <c r="CM9" s="55"/>
      <c r="CN9" s="55"/>
      <c r="CO9" s="55"/>
      <c r="CP9" s="55"/>
      <c r="CQ9" s="55"/>
      <c r="CR9" s="333">
        <f>DG9+DV9+EJ9+EZ9+FO9</f>
        <v>35829000</v>
      </c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19">
        <f>DG11+DG12+DG13+DG14+DG15+DG16+DG17</f>
        <v>32808000</v>
      </c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1"/>
      <c r="DV9" s="332">
        <f>DV11+DV12+DV13+DV14+DV15+DV16+DV17</f>
        <v>21000</v>
      </c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266">
        <f>EJ11+EJ12+EJ13+EJ14+EJ15+EJ16+EJ17</f>
        <v>0</v>
      </c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8"/>
      <c r="EZ9" s="294">
        <f>EZ12+EZ13+EZ14+EZ15+EZ16+EZ17</f>
        <v>0</v>
      </c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6"/>
      <c r="FO9" s="214">
        <f>FO11+FO12+FO13+FO14+FO15+FO16+FO17+FO63</f>
        <v>3000000</v>
      </c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52"/>
      <c r="GC9" s="290">
        <f>SUM(GC11:GP13)</f>
        <v>0</v>
      </c>
      <c r="GD9" s="290"/>
      <c r="GE9" s="290"/>
      <c r="GF9" s="290"/>
      <c r="GG9" s="290"/>
      <c r="GH9" s="290"/>
      <c r="GI9" s="290"/>
      <c r="GJ9" s="290"/>
      <c r="GK9" s="290"/>
      <c r="GL9" s="290"/>
      <c r="GM9" s="290"/>
      <c r="GN9" s="290"/>
      <c r="GO9" s="290"/>
      <c r="GP9" s="290"/>
    </row>
    <row r="10" spans="1:198" s="4" customFormat="1" ht="15">
      <c r="A10" s="27"/>
      <c r="B10" s="178" t="s">
        <v>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9"/>
      <c r="AY10" s="273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5"/>
      <c r="BN10" s="334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6"/>
      <c r="CC10" s="233"/>
      <c r="CD10" s="234"/>
      <c r="CE10" s="234"/>
      <c r="CF10" s="234"/>
      <c r="CG10" s="234"/>
      <c r="CH10" s="234"/>
      <c r="CI10" s="234"/>
      <c r="CJ10" s="234"/>
      <c r="CK10" s="234"/>
      <c r="CL10" s="234"/>
      <c r="CM10" s="56"/>
      <c r="CN10" s="56"/>
      <c r="CO10" s="56"/>
      <c r="CP10" s="56"/>
      <c r="CQ10" s="56"/>
      <c r="CR10" s="297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9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33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62"/>
      <c r="EJ10" s="287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9"/>
      <c r="EZ10" s="329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1"/>
      <c r="FO10" s="329"/>
      <c r="FP10" s="330"/>
      <c r="FQ10" s="330"/>
      <c r="FR10" s="330"/>
      <c r="FS10" s="330"/>
      <c r="FT10" s="330"/>
      <c r="FU10" s="330"/>
      <c r="FV10" s="330"/>
      <c r="FW10" s="330"/>
      <c r="FX10" s="330"/>
      <c r="FY10" s="330"/>
      <c r="FZ10" s="330"/>
      <c r="GA10" s="330"/>
      <c r="GB10" s="331"/>
      <c r="GC10" s="345"/>
      <c r="GD10" s="345"/>
      <c r="GE10" s="345"/>
      <c r="GF10" s="345"/>
      <c r="GG10" s="345"/>
      <c r="GH10" s="345"/>
      <c r="GI10" s="345"/>
      <c r="GJ10" s="345"/>
      <c r="GK10" s="345"/>
      <c r="GL10" s="345"/>
      <c r="GM10" s="345"/>
      <c r="GN10" s="345"/>
      <c r="GO10" s="345"/>
      <c r="GP10" s="345"/>
    </row>
    <row r="11" spans="1:198" s="4" customFormat="1" ht="15">
      <c r="A11" s="27"/>
      <c r="B11" s="178" t="s">
        <v>134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273">
        <v>110</v>
      </c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5"/>
      <c r="BN11" s="334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6"/>
      <c r="CC11" s="233"/>
      <c r="CD11" s="234"/>
      <c r="CE11" s="234"/>
      <c r="CF11" s="234"/>
      <c r="CG11" s="234"/>
      <c r="CH11" s="234"/>
      <c r="CI11" s="234"/>
      <c r="CJ11" s="234"/>
      <c r="CK11" s="234"/>
      <c r="CL11" s="234"/>
      <c r="CM11" s="56"/>
      <c r="CN11" s="56"/>
      <c r="CO11" s="56"/>
      <c r="CP11" s="56"/>
      <c r="CQ11" s="56"/>
      <c r="CR11" s="287">
        <f aca="true" t="shared" si="0" ref="CR11:CR17">DG11+DV11+EJ11+EZ11+FO11</f>
        <v>0</v>
      </c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8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33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62"/>
      <c r="EJ11" s="287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9"/>
      <c r="EZ11" s="329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1"/>
      <c r="FO11" s="329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1"/>
      <c r="GC11" s="345"/>
      <c r="GD11" s="345"/>
      <c r="GE11" s="345"/>
      <c r="GF11" s="345"/>
      <c r="GG11" s="345"/>
      <c r="GH11" s="345"/>
      <c r="GI11" s="345"/>
      <c r="GJ11" s="345"/>
      <c r="GK11" s="345"/>
      <c r="GL11" s="345"/>
      <c r="GM11" s="345"/>
      <c r="GN11" s="345"/>
      <c r="GO11" s="345"/>
      <c r="GP11" s="345"/>
    </row>
    <row r="12" spans="1:198" s="4" customFormat="1" ht="15">
      <c r="A12" s="27"/>
      <c r="B12" s="178" t="s">
        <v>135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9"/>
      <c r="AY12" s="273">
        <v>120</v>
      </c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5"/>
      <c r="BN12" s="334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6"/>
      <c r="CC12" s="233"/>
      <c r="CD12" s="234"/>
      <c r="CE12" s="234"/>
      <c r="CF12" s="234"/>
      <c r="CG12" s="234"/>
      <c r="CH12" s="234"/>
      <c r="CI12" s="234"/>
      <c r="CJ12" s="234"/>
      <c r="CK12" s="234"/>
      <c r="CL12" s="234"/>
      <c r="CM12" s="56"/>
      <c r="CN12" s="56"/>
      <c r="CO12" s="56"/>
      <c r="CP12" s="56"/>
      <c r="CQ12" s="56"/>
      <c r="CR12" s="214">
        <f>DG12+DV12+EJ12+EZ12+FO12</f>
        <v>33508000</v>
      </c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52"/>
      <c r="DG12" s="332">
        <v>32808000</v>
      </c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256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8"/>
      <c r="EJ12" s="266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10"/>
      <c r="EZ12" s="294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6"/>
      <c r="FO12" s="214">
        <v>700000</v>
      </c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52"/>
      <c r="GC12" s="290"/>
      <c r="GD12" s="290"/>
      <c r="GE12" s="290"/>
      <c r="GF12" s="290"/>
      <c r="GG12" s="290"/>
      <c r="GH12" s="290"/>
      <c r="GI12" s="290"/>
      <c r="GJ12" s="290"/>
      <c r="GK12" s="290"/>
      <c r="GL12" s="290"/>
      <c r="GM12" s="290"/>
      <c r="GN12" s="290"/>
      <c r="GO12" s="290"/>
      <c r="GP12" s="290"/>
    </row>
    <row r="13" spans="1:198" s="4" customFormat="1" ht="28.5" customHeight="1">
      <c r="A13" s="28"/>
      <c r="B13" s="340" t="s">
        <v>137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1"/>
      <c r="AY13" s="273">
        <v>130</v>
      </c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5"/>
      <c r="BN13" s="342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4"/>
      <c r="CC13" s="233"/>
      <c r="CD13" s="234"/>
      <c r="CE13" s="234"/>
      <c r="CF13" s="234"/>
      <c r="CG13" s="234"/>
      <c r="CH13" s="234"/>
      <c r="CI13" s="234"/>
      <c r="CJ13" s="234"/>
      <c r="CK13" s="234"/>
      <c r="CL13" s="234"/>
      <c r="CM13" s="58"/>
      <c r="CN13" s="58"/>
      <c r="CO13" s="58"/>
      <c r="CP13" s="58"/>
      <c r="CQ13" s="58"/>
      <c r="CR13" s="266">
        <f t="shared" si="0"/>
        <v>0</v>
      </c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8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256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8"/>
      <c r="EJ13" s="266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10"/>
      <c r="EZ13" s="291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3"/>
      <c r="FO13" s="291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3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</row>
    <row r="14" spans="1:198" s="4" customFormat="1" ht="31.5" customHeight="1">
      <c r="A14" s="27"/>
      <c r="B14" s="178" t="s">
        <v>136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9"/>
      <c r="AY14" s="273">
        <v>140</v>
      </c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5"/>
      <c r="BN14" s="334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6"/>
      <c r="CC14" s="233"/>
      <c r="CD14" s="234"/>
      <c r="CE14" s="234"/>
      <c r="CF14" s="234"/>
      <c r="CG14" s="234"/>
      <c r="CH14" s="234"/>
      <c r="CI14" s="234"/>
      <c r="CJ14" s="234"/>
      <c r="CK14" s="234"/>
      <c r="CL14" s="234"/>
      <c r="CM14" s="56"/>
      <c r="CN14" s="56"/>
      <c r="CO14" s="56"/>
      <c r="CP14" s="56"/>
      <c r="CQ14" s="56"/>
      <c r="CR14" s="266">
        <f t="shared" si="0"/>
        <v>0</v>
      </c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8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256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8"/>
      <c r="EJ14" s="266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10"/>
      <c r="EZ14" s="294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6"/>
      <c r="FO14" s="294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6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</row>
    <row r="15" spans="1:198" s="4" customFormat="1" ht="17.25" customHeight="1">
      <c r="A15" s="27"/>
      <c r="B15" s="178" t="s">
        <v>138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/>
      <c r="AY15" s="273">
        <v>150</v>
      </c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5"/>
      <c r="BN15" s="334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6"/>
      <c r="CC15" s="233"/>
      <c r="CD15" s="234"/>
      <c r="CE15" s="234"/>
      <c r="CF15" s="234"/>
      <c r="CG15" s="234"/>
      <c r="CH15" s="234"/>
      <c r="CI15" s="234"/>
      <c r="CJ15" s="234"/>
      <c r="CK15" s="234"/>
      <c r="CL15" s="234"/>
      <c r="CM15" s="56"/>
      <c r="CN15" s="56"/>
      <c r="CO15" s="56"/>
      <c r="CP15" s="56"/>
      <c r="CQ15" s="56"/>
      <c r="CR15" s="214">
        <f t="shared" si="0"/>
        <v>21000</v>
      </c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5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19">
        <v>21000</v>
      </c>
      <c r="DW15" s="320"/>
      <c r="DX15" s="320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1"/>
      <c r="EJ15" s="266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10"/>
      <c r="EZ15" s="294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6"/>
      <c r="FO15" s="294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6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</row>
    <row r="16" spans="1:198" s="4" customFormat="1" ht="15">
      <c r="A16" s="27"/>
      <c r="B16" s="178" t="s">
        <v>139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9"/>
      <c r="AY16" s="273">
        <v>160</v>
      </c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5"/>
      <c r="BN16" s="334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6"/>
      <c r="CC16" s="233"/>
      <c r="CD16" s="234"/>
      <c r="CE16" s="234"/>
      <c r="CF16" s="234"/>
      <c r="CG16" s="234"/>
      <c r="CH16" s="234"/>
      <c r="CI16" s="234"/>
      <c r="CJ16" s="234"/>
      <c r="CK16" s="234"/>
      <c r="CL16" s="234"/>
      <c r="CM16" s="56"/>
      <c r="CN16" s="56"/>
      <c r="CO16" s="56"/>
      <c r="CP16" s="56"/>
      <c r="CQ16" s="56"/>
      <c r="CR16" s="266">
        <f t="shared" si="0"/>
        <v>2300000</v>
      </c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8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256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8"/>
      <c r="EJ16" s="266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10"/>
      <c r="EZ16" s="294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6"/>
      <c r="FO16" s="294">
        <v>2300000</v>
      </c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6"/>
      <c r="GC16" s="345"/>
      <c r="GD16" s="345"/>
      <c r="GE16" s="345"/>
      <c r="GF16" s="345"/>
      <c r="GG16" s="345"/>
      <c r="GH16" s="345"/>
      <c r="GI16" s="345"/>
      <c r="GJ16" s="345"/>
      <c r="GK16" s="345"/>
      <c r="GL16" s="345"/>
      <c r="GM16" s="345"/>
      <c r="GN16" s="345"/>
      <c r="GO16" s="345"/>
      <c r="GP16" s="345"/>
    </row>
    <row r="17" spans="1:198" s="4" customFormat="1" ht="15" customHeight="1">
      <c r="A17" s="27"/>
      <c r="B17" s="178" t="s">
        <v>140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/>
      <c r="AY17" s="273">
        <v>180</v>
      </c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5"/>
      <c r="BN17" s="334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6"/>
      <c r="CC17" s="233"/>
      <c r="CD17" s="234"/>
      <c r="CE17" s="234"/>
      <c r="CF17" s="234"/>
      <c r="CG17" s="234"/>
      <c r="CH17" s="234"/>
      <c r="CI17" s="234"/>
      <c r="CJ17" s="234"/>
      <c r="CK17" s="234"/>
      <c r="CL17" s="234"/>
      <c r="CM17" s="56"/>
      <c r="CN17" s="56"/>
      <c r="CO17" s="56"/>
      <c r="CP17" s="56"/>
      <c r="CQ17" s="56"/>
      <c r="CR17" s="266">
        <f t="shared" si="0"/>
        <v>0</v>
      </c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8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256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8"/>
      <c r="EJ17" s="266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10"/>
      <c r="EZ17" s="294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6"/>
      <c r="FO17" s="294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6"/>
      <c r="GC17" s="345"/>
      <c r="GD17" s="345"/>
      <c r="GE17" s="345"/>
      <c r="GF17" s="345"/>
      <c r="GG17" s="345"/>
      <c r="GH17" s="345"/>
      <c r="GI17" s="345"/>
      <c r="GJ17" s="345"/>
      <c r="GK17" s="345"/>
      <c r="GL17" s="345"/>
      <c r="GM17" s="345"/>
      <c r="GN17" s="345"/>
      <c r="GO17" s="345"/>
      <c r="GP17" s="345"/>
    </row>
    <row r="18" spans="1:198" s="29" customFormat="1" ht="15" customHeight="1">
      <c r="A18" s="11"/>
      <c r="B18" s="193" t="s">
        <v>38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4"/>
      <c r="AY18" s="216">
        <v>200</v>
      </c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27"/>
      <c r="BN18" s="218">
        <v>900</v>
      </c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20"/>
      <c r="CC18" s="233"/>
      <c r="CD18" s="234"/>
      <c r="CE18" s="234"/>
      <c r="CF18" s="234"/>
      <c r="CG18" s="234"/>
      <c r="CH18" s="234"/>
      <c r="CI18" s="234"/>
      <c r="CJ18" s="234"/>
      <c r="CK18" s="234"/>
      <c r="CL18" s="234"/>
      <c r="CM18" s="54"/>
      <c r="CN18" s="54"/>
      <c r="CO18" s="54"/>
      <c r="CP18" s="54"/>
      <c r="CQ18" s="54"/>
      <c r="CR18" s="214">
        <f>CR20+CR26+CR29+CR34+CR37+CR41</f>
        <v>35829000</v>
      </c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52"/>
      <c r="DG18" s="319">
        <f>DG20+DG26+DG31+DG41</f>
        <v>32808000</v>
      </c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8"/>
      <c r="DV18" s="319">
        <f>DV20+DV26+DV29+DV34+DU37+DV41</f>
        <v>21000</v>
      </c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8"/>
      <c r="EJ18" s="306">
        <f>EJ20+EJ26+EJ29+EJ34+EJ37+EJ41</f>
        <v>0</v>
      </c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8"/>
      <c r="EZ18" s="294">
        <f>EZ20+EZ26+EZ29+EZ34+EZ37+EZ41</f>
        <v>0</v>
      </c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6"/>
      <c r="FO18" s="214">
        <f>FO20+FO26+FO29+FO41</f>
        <v>3000000</v>
      </c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52"/>
      <c r="GC18" s="325"/>
      <c r="GD18" s="326"/>
      <c r="GE18" s="326"/>
      <c r="GF18" s="326"/>
      <c r="GG18" s="326"/>
      <c r="GH18" s="326"/>
      <c r="GI18" s="326"/>
      <c r="GJ18" s="326"/>
      <c r="GK18" s="326"/>
      <c r="GL18" s="326"/>
      <c r="GM18" s="326"/>
      <c r="GN18" s="326"/>
      <c r="GO18" s="326"/>
      <c r="GP18" s="327"/>
    </row>
    <row r="19" spans="1:198" s="4" customFormat="1" ht="15">
      <c r="A19" s="27"/>
      <c r="B19" s="193" t="s">
        <v>6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4"/>
      <c r="AY19" s="273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5"/>
      <c r="BN19" s="218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0"/>
      <c r="CC19" s="233"/>
      <c r="CD19" s="234"/>
      <c r="CE19" s="234"/>
      <c r="CF19" s="234"/>
      <c r="CG19" s="234"/>
      <c r="CH19" s="234"/>
      <c r="CI19" s="234"/>
      <c r="CJ19" s="234"/>
      <c r="CK19" s="234"/>
      <c r="CL19" s="234"/>
      <c r="CM19" s="54"/>
      <c r="CN19" s="54"/>
      <c r="CO19" s="54"/>
      <c r="CP19" s="54"/>
      <c r="CQ19" s="54"/>
      <c r="CR19" s="287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9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33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62"/>
      <c r="EJ19" s="287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9"/>
      <c r="EZ19" s="294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6"/>
      <c r="FO19" s="294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6"/>
      <c r="GC19" s="290"/>
      <c r="GD19" s="290"/>
      <c r="GE19" s="290"/>
      <c r="GF19" s="290"/>
      <c r="GG19" s="290"/>
      <c r="GH19" s="290"/>
      <c r="GI19" s="290"/>
      <c r="GJ19" s="290"/>
      <c r="GK19" s="290"/>
      <c r="GL19" s="290"/>
      <c r="GM19" s="290"/>
      <c r="GN19" s="290"/>
      <c r="GO19" s="290"/>
      <c r="GP19" s="290"/>
    </row>
    <row r="20" spans="1:198" s="4" customFormat="1" ht="30" customHeight="1">
      <c r="A20" s="27"/>
      <c r="B20" s="193" t="s">
        <v>18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4"/>
      <c r="AY20" s="216">
        <v>210</v>
      </c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27"/>
      <c r="BN20" s="218">
        <v>210</v>
      </c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20"/>
      <c r="CC20" s="233"/>
      <c r="CD20" s="234"/>
      <c r="CE20" s="234"/>
      <c r="CF20" s="234"/>
      <c r="CG20" s="234"/>
      <c r="CH20" s="234"/>
      <c r="CI20" s="234"/>
      <c r="CJ20" s="234"/>
      <c r="CK20" s="234"/>
      <c r="CL20" s="234"/>
      <c r="CM20" s="54"/>
      <c r="CN20" s="54"/>
      <c r="CO20" s="54"/>
      <c r="CP20" s="54"/>
      <c r="CQ20" s="54"/>
      <c r="CR20" s="214">
        <f>DG20+DV20+EJ20+EZ20+FO20</f>
        <v>31396000</v>
      </c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52"/>
      <c r="DG20" s="332">
        <f>DG22+DG23+DG24+DG25</f>
        <v>30865000</v>
      </c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63">
        <f>DV22+DV24+DV25</f>
        <v>0</v>
      </c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5"/>
      <c r="EJ20" s="266">
        <f>EJ22+EJ24+EJ25</f>
        <v>0</v>
      </c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8"/>
      <c r="EZ20" s="214">
        <f>EZ22+EZ24+EZ25</f>
        <v>0</v>
      </c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52"/>
      <c r="FO20" s="214">
        <f>FO22+FO23+FO24+FO25</f>
        <v>531000</v>
      </c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52"/>
      <c r="GC20" s="324">
        <f>GC22+GC24+GC25</f>
        <v>0</v>
      </c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</row>
    <row r="21" spans="1:198" s="4" customFormat="1" ht="15">
      <c r="A21" s="27"/>
      <c r="B21" s="193" t="s">
        <v>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4"/>
      <c r="AY21" s="216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27"/>
      <c r="BN21" s="218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0"/>
      <c r="CC21" s="233"/>
      <c r="CD21" s="234"/>
      <c r="CE21" s="234"/>
      <c r="CF21" s="234"/>
      <c r="CG21" s="234"/>
      <c r="CH21" s="234"/>
      <c r="CI21" s="234"/>
      <c r="CJ21" s="234"/>
      <c r="CK21" s="234"/>
      <c r="CL21" s="234"/>
      <c r="CM21" s="54"/>
      <c r="CN21" s="54"/>
      <c r="CO21" s="54"/>
      <c r="CP21" s="54"/>
      <c r="CQ21" s="54"/>
      <c r="CR21" s="266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10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256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8"/>
      <c r="EJ21" s="266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10"/>
      <c r="EZ21" s="294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6"/>
      <c r="FO21" s="294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6"/>
      <c r="GC21" s="290"/>
      <c r="GD21" s="290"/>
      <c r="GE21" s="290"/>
      <c r="GF21" s="290"/>
      <c r="GG21" s="290"/>
      <c r="GH21" s="290"/>
      <c r="GI21" s="290"/>
      <c r="GJ21" s="290"/>
      <c r="GK21" s="290"/>
      <c r="GL21" s="290"/>
      <c r="GM21" s="290"/>
      <c r="GN21" s="290"/>
      <c r="GO21" s="290"/>
      <c r="GP21" s="290"/>
    </row>
    <row r="22" spans="1:198" s="4" customFormat="1" ht="15">
      <c r="A22" s="27"/>
      <c r="B22" s="178" t="s">
        <v>19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216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27"/>
      <c r="BN22" s="218" t="s">
        <v>190</v>
      </c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20"/>
      <c r="CC22" s="216">
        <v>211</v>
      </c>
      <c r="CD22" s="217"/>
      <c r="CE22" s="217"/>
      <c r="CF22" s="217"/>
      <c r="CG22" s="217"/>
      <c r="CH22" s="217"/>
      <c r="CI22" s="217"/>
      <c r="CJ22" s="217"/>
      <c r="CK22" s="217"/>
      <c r="CL22" s="217"/>
      <c r="CM22" s="54"/>
      <c r="CN22" s="54"/>
      <c r="CO22" s="54"/>
      <c r="CP22" s="54"/>
      <c r="CQ22" s="54"/>
      <c r="CR22" s="214">
        <f>DG22+DV22+EJ22+EZ22+FO22</f>
        <v>24098000</v>
      </c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52"/>
      <c r="DG22" s="244">
        <v>23698000</v>
      </c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1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3"/>
      <c r="EJ22" s="214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52"/>
      <c r="EZ22" s="214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52"/>
      <c r="FO22" s="214">
        <v>400000</v>
      </c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52"/>
      <c r="GC22" s="366"/>
      <c r="GD22" s="366"/>
      <c r="GE22" s="366"/>
      <c r="GF22" s="366"/>
      <c r="GG22" s="366"/>
      <c r="GH22" s="366"/>
      <c r="GI22" s="366"/>
      <c r="GJ22" s="366"/>
      <c r="GK22" s="366"/>
      <c r="GL22" s="366"/>
      <c r="GM22" s="366"/>
      <c r="GN22" s="366"/>
      <c r="GO22" s="366"/>
      <c r="GP22" s="366"/>
    </row>
    <row r="23" spans="1:198" s="4" customFormat="1" ht="15">
      <c r="A23" s="27"/>
      <c r="B23" s="178" t="s">
        <v>20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216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27"/>
      <c r="BN23" s="218" t="s">
        <v>191</v>
      </c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20"/>
      <c r="CC23" s="216">
        <v>212</v>
      </c>
      <c r="CD23" s="217"/>
      <c r="CE23" s="217"/>
      <c r="CF23" s="217"/>
      <c r="CG23" s="217"/>
      <c r="CH23" s="217"/>
      <c r="CI23" s="217"/>
      <c r="CJ23" s="217"/>
      <c r="CK23" s="217"/>
      <c r="CL23" s="217"/>
      <c r="CM23" s="54"/>
      <c r="CN23" s="54"/>
      <c r="CO23" s="54"/>
      <c r="CP23" s="54"/>
      <c r="CQ23" s="54"/>
      <c r="CR23" s="214">
        <f>DG23+DV23+EJ23+EZ23+FO23</f>
        <v>10000</v>
      </c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52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1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3"/>
      <c r="EJ23" s="214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52"/>
      <c r="EZ23" s="214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52"/>
      <c r="FO23" s="214">
        <v>10000</v>
      </c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52"/>
      <c r="GC23" s="366"/>
      <c r="GD23" s="366"/>
      <c r="GE23" s="366"/>
      <c r="GF23" s="366"/>
      <c r="GG23" s="366"/>
      <c r="GH23" s="366"/>
      <c r="GI23" s="366"/>
      <c r="GJ23" s="366"/>
      <c r="GK23" s="366"/>
      <c r="GL23" s="366"/>
      <c r="GM23" s="366"/>
      <c r="GN23" s="366"/>
      <c r="GO23" s="366"/>
      <c r="GP23" s="366"/>
    </row>
    <row r="24" spans="1:198" s="4" customFormat="1" ht="29.25" customHeight="1">
      <c r="A24" s="27"/>
      <c r="B24" s="178" t="s">
        <v>219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216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27"/>
      <c r="BN24" s="218" t="s">
        <v>191</v>
      </c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16">
        <v>266</v>
      </c>
      <c r="CD24" s="217"/>
      <c r="CE24" s="217"/>
      <c r="CF24" s="217"/>
      <c r="CG24" s="217"/>
      <c r="CH24" s="217"/>
      <c r="CI24" s="217"/>
      <c r="CJ24" s="217"/>
      <c r="CK24" s="217"/>
      <c r="CL24" s="217"/>
      <c r="CM24" s="54"/>
      <c r="CN24" s="54"/>
      <c r="CO24" s="54"/>
      <c r="CP24" s="54"/>
      <c r="CQ24" s="54"/>
      <c r="CR24" s="214">
        <f>DG24+DV24+EJ24+EZ24+FO24</f>
        <v>10000</v>
      </c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52"/>
      <c r="DG24" s="244">
        <v>10000</v>
      </c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1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3"/>
      <c r="EJ24" s="214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52"/>
      <c r="EZ24" s="214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52"/>
      <c r="FO24" s="214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52"/>
      <c r="GC24" s="366"/>
      <c r="GD24" s="366"/>
      <c r="GE24" s="366"/>
      <c r="GF24" s="366"/>
      <c r="GG24" s="366"/>
      <c r="GH24" s="366"/>
      <c r="GI24" s="366"/>
      <c r="GJ24" s="366"/>
      <c r="GK24" s="366"/>
      <c r="GL24" s="366"/>
      <c r="GM24" s="366"/>
      <c r="GN24" s="366"/>
      <c r="GO24" s="366"/>
      <c r="GP24" s="366"/>
    </row>
    <row r="25" spans="1:198" s="4" customFormat="1" ht="15">
      <c r="A25" s="27"/>
      <c r="B25" s="178" t="s">
        <v>29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/>
      <c r="AY25" s="216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27"/>
      <c r="BN25" s="218" t="s">
        <v>192</v>
      </c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20"/>
      <c r="CC25" s="216">
        <v>213</v>
      </c>
      <c r="CD25" s="217"/>
      <c r="CE25" s="217"/>
      <c r="CF25" s="217"/>
      <c r="CG25" s="217"/>
      <c r="CH25" s="217"/>
      <c r="CI25" s="217"/>
      <c r="CJ25" s="217"/>
      <c r="CK25" s="217"/>
      <c r="CL25" s="217"/>
      <c r="CM25" s="54"/>
      <c r="CN25" s="54"/>
      <c r="CO25" s="54"/>
      <c r="CP25" s="54"/>
      <c r="CQ25" s="54"/>
      <c r="CR25" s="214">
        <f>DG25+DV25+EJ25+EZ25+FO25</f>
        <v>7278000</v>
      </c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52"/>
      <c r="DG25" s="241">
        <v>7157000</v>
      </c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3"/>
      <c r="DV25" s="241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3"/>
      <c r="EJ25" s="214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52"/>
      <c r="EZ25" s="214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52"/>
      <c r="FO25" s="214">
        <v>121000</v>
      </c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52"/>
      <c r="GC25" s="214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52"/>
    </row>
    <row r="26" spans="1:198" s="4" customFormat="1" ht="15" customHeight="1">
      <c r="A26" s="27"/>
      <c r="B26" s="193" t="s">
        <v>21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4"/>
      <c r="AY26" s="216">
        <v>220</v>
      </c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27"/>
      <c r="BN26" s="218">
        <v>220</v>
      </c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233"/>
      <c r="CD26" s="234"/>
      <c r="CE26" s="234"/>
      <c r="CF26" s="234"/>
      <c r="CG26" s="234"/>
      <c r="CH26" s="234"/>
      <c r="CI26" s="234"/>
      <c r="CJ26" s="234"/>
      <c r="CK26" s="234"/>
      <c r="CL26" s="234"/>
      <c r="CM26" s="54"/>
      <c r="CN26" s="54"/>
      <c r="CO26" s="54"/>
      <c r="CP26" s="54"/>
      <c r="CQ26" s="54"/>
      <c r="CR26" s="214">
        <f>CR28</f>
        <v>0</v>
      </c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52"/>
      <c r="DG26" s="244">
        <f>DG28</f>
        <v>0</v>
      </c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1">
        <f>DV28</f>
        <v>0</v>
      </c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3"/>
      <c r="EJ26" s="214">
        <f>EJ28</f>
        <v>0</v>
      </c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52"/>
      <c r="EZ26" s="214">
        <f>EZ28</f>
        <v>0</v>
      </c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52"/>
      <c r="FO26" s="214">
        <f>FO28</f>
        <v>0</v>
      </c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52"/>
      <c r="GC26" s="366">
        <f>GC28+GC29+GC30+GC31+GC32+GC33</f>
        <v>0</v>
      </c>
      <c r="GD26" s="366"/>
      <c r="GE26" s="366"/>
      <c r="GF26" s="366"/>
      <c r="GG26" s="366"/>
      <c r="GH26" s="366"/>
      <c r="GI26" s="366"/>
      <c r="GJ26" s="366"/>
      <c r="GK26" s="366"/>
      <c r="GL26" s="366"/>
      <c r="GM26" s="366"/>
      <c r="GN26" s="366"/>
      <c r="GO26" s="366"/>
      <c r="GP26" s="366"/>
    </row>
    <row r="27" spans="1:198" s="4" customFormat="1" ht="15">
      <c r="A27" s="27"/>
      <c r="B27" s="193" t="s">
        <v>1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4"/>
      <c r="AY27" s="216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27"/>
      <c r="BN27" s="218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20"/>
      <c r="CC27" s="233"/>
      <c r="CD27" s="234"/>
      <c r="CE27" s="234"/>
      <c r="CF27" s="234"/>
      <c r="CG27" s="234"/>
      <c r="CH27" s="234"/>
      <c r="CI27" s="234"/>
      <c r="CJ27" s="234"/>
      <c r="CK27" s="234"/>
      <c r="CL27" s="234"/>
      <c r="CM27" s="54"/>
      <c r="CN27" s="54"/>
      <c r="CO27" s="54"/>
      <c r="CP27" s="54"/>
      <c r="CQ27" s="54"/>
      <c r="CR27" s="313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235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7"/>
      <c r="EJ27" s="313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8"/>
      <c r="EZ27" s="313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8"/>
      <c r="FO27" s="313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8"/>
      <c r="GC27" s="324"/>
      <c r="GD27" s="324"/>
      <c r="GE27" s="324"/>
      <c r="GF27" s="324"/>
      <c r="GG27" s="324"/>
      <c r="GH27" s="324"/>
      <c r="GI27" s="324"/>
      <c r="GJ27" s="324"/>
      <c r="GK27" s="324"/>
      <c r="GL27" s="324"/>
      <c r="GM27" s="324"/>
      <c r="GN27" s="324"/>
      <c r="GO27" s="324"/>
      <c r="GP27" s="324"/>
    </row>
    <row r="28" spans="1:198" s="4" customFormat="1" ht="15" customHeight="1">
      <c r="A28" s="27"/>
      <c r="B28" s="178" t="s">
        <v>44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216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27"/>
      <c r="BN28" s="218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20"/>
      <c r="CC28" s="216">
        <v>262</v>
      </c>
      <c r="CD28" s="217"/>
      <c r="CE28" s="217"/>
      <c r="CF28" s="217"/>
      <c r="CG28" s="217"/>
      <c r="CH28" s="217"/>
      <c r="CI28" s="217"/>
      <c r="CJ28" s="217"/>
      <c r="CK28" s="217"/>
      <c r="CL28" s="217"/>
      <c r="CM28" s="54"/>
      <c r="CN28" s="54"/>
      <c r="CO28" s="54"/>
      <c r="CP28" s="54"/>
      <c r="CQ28" s="54"/>
      <c r="CR28" s="214">
        <f aca="true" t="shared" si="1" ref="CR28:CR33">DG28+DV28+EJ28+EZ28+FO28</f>
        <v>0</v>
      </c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52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1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3"/>
      <c r="EJ28" s="214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52"/>
      <c r="EZ28" s="214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52"/>
      <c r="FO28" s="214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52"/>
      <c r="GC28" s="324"/>
      <c r="GD28" s="324"/>
      <c r="GE28" s="324"/>
      <c r="GF28" s="324"/>
      <c r="GG28" s="324"/>
      <c r="GH28" s="324"/>
      <c r="GI28" s="324"/>
      <c r="GJ28" s="324"/>
      <c r="GK28" s="324"/>
      <c r="GL28" s="324"/>
      <c r="GM28" s="324"/>
      <c r="GN28" s="324"/>
      <c r="GO28" s="324"/>
      <c r="GP28" s="324"/>
    </row>
    <row r="29" spans="1:198" s="4" customFormat="1" ht="15" customHeight="1">
      <c r="A29" s="27"/>
      <c r="B29" s="193" t="s">
        <v>193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4"/>
      <c r="AY29" s="216">
        <v>230</v>
      </c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27"/>
      <c r="BN29" s="218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20"/>
      <c r="CC29" s="216"/>
      <c r="CD29" s="217"/>
      <c r="CE29" s="217"/>
      <c r="CF29" s="217"/>
      <c r="CG29" s="217"/>
      <c r="CH29" s="217"/>
      <c r="CI29" s="217"/>
      <c r="CJ29" s="217"/>
      <c r="CK29" s="217"/>
      <c r="CL29" s="217"/>
      <c r="CM29" s="54"/>
      <c r="CN29" s="54"/>
      <c r="CO29" s="54"/>
      <c r="CP29" s="54"/>
      <c r="CQ29" s="54"/>
      <c r="CR29" s="214">
        <f t="shared" si="1"/>
        <v>330000</v>
      </c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52"/>
      <c r="DG29" s="244">
        <f>DG31+DG32+DG33</f>
        <v>330000</v>
      </c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1">
        <f>DV31+DV32+DV33</f>
        <v>0</v>
      </c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3"/>
      <c r="EJ29" s="214">
        <f>EJ31+EJ32+EJ33</f>
        <v>0</v>
      </c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52"/>
      <c r="EZ29" s="214">
        <f>EZ31+EZ32+EZ33</f>
        <v>0</v>
      </c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52"/>
      <c r="FO29" s="214">
        <f>FO31+FO32+FO33</f>
        <v>0</v>
      </c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52"/>
      <c r="GC29" s="366">
        <f>GC31+GC32+GC33</f>
        <v>0</v>
      </c>
      <c r="GD29" s="324"/>
      <c r="GE29" s="324"/>
      <c r="GF29" s="324"/>
      <c r="GG29" s="324"/>
      <c r="GH29" s="324"/>
      <c r="GI29" s="324"/>
      <c r="GJ29" s="324"/>
      <c r="GK29" s="324"/>
      <c r="GL29" s="324"/>
      <c r="GM29" s="324"/>
      <c r="GN29" s="324"/>
      <c r="GO29" s="324"/>
      <c r="GP29" s="324"/>
    </row>
    <row r="30" spans="1:198" s="4" customFormat="1" ht="15" customHeight="1">
      <c r="A30" s="27"/>
      <c r="B30" s="193" t="s">
        <v>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4"/>
      <c r="AY30" s="216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27"/>
      <c r="BN30" s="218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20"/>
      <c r="CC30" s="216"/>
      <c r="CD30" s="217"/>
      <c r="CE30" s="217"/>
      <c r="CF30" s="217"/>
      <c r="CG30" s="217"/>
      <c r="CH30" s="217"/>
      <c r="CI30" s="217"/>
      <c r="CJ30" s="217"/>
      <c r="CK30" s="217"/>
      <c r="CL30" s="217"/>
      <c r="CM30" s="54"/>
      <c r="CN30" s="54"/>
      <c r="CO30" s="54"/>
      <c r="CP30" s="54"/>
      <c r="CQ30" s="54"/>
      <c r="CR30" s="214">
        <f t="shared" si="1"/>
        <v>0</v>
      </c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52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1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3"/>
      <c r="EJ30" s="214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52"/>
      <c r="EZ30" s="214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52"/>
      <c r="FO30" s="214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52"/>
      <c r="GC30" s="366"/>
      <c r="GD30" s="366"/>
      <c r="GE30" s="366"/>
      <c r="GF30" s="366"/>
      <c r="GG30" s="366"/>
      <c r="GH30" s="366"/>
      <c r="GI30" s="366"/>
      <c r="GJ30" s="366"/>
      <c r="GK30" s="366"/>
      <c r="GL30" s="366"/>
      <c r="GM30" s="366"/>
      <c r="GN30" s="366"/>
      <c r="GO30" s="366"/>
      <c r="GP30" s="366"/>
    </row>
    <row r="31" spans="1:198" s="4" customFormat="1" ht="15" customHeight="1">
      <c r="A31" s="27"/>
      <c r="B31" s="178" t="s">
        <v>194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216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27"/>
      <c r="BN31" s="218" t="s">
        <v>197</v>
      </c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20"/>
      <c r="CC31" s="216">
        <v>290</v>
      </c>
      <c r="CD31" s="217"/>
      <c r="CE31" s="217"/>
      <c r="CF31" s="217"/>
      <c r="CG31" s="217"/>
      <c r="CH31" s="217"/>
      <c r="CI31" s="217"/>
      <c r="CJ31" s="217"/>
      <c r="CK31" s="217"/>
      <c r="CL31" s="217"/>
      <c r="CM31" s="54"/>
      <c r="CN31" s="54"/>
      <c r="CO31" s="54"/>
      <c r="CP31" s="54"/>
      <c r="CQ31" s="54"/>
      <c r="CR31" s="214">
        <f t="shared" si="1"/>
        <v>330000</v>
      </c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52"/>
      <c r="DG31" s="244">
        <v>330000</v>
      </c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1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3"/>
      <c r="EJ31" s="214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52"/>
      <c r="EZ31" s="214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52"/>
      <c r="FO31" s="214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52"/>
      <c r="GC31" s="366"/>
      <c r="GD31" s="366"/>
      <c r="GE31" s="366"/>
      <c r="GF31" s="366"/>
      <c r="GG31" s="366"/>
      <c r="GH31" s="366"/>
      <c r="GI31" s="366"/>
      <c r="GJ31" s="366"/>
      <c r="GK31" s="366"/>
      <c r="GL31" s="366"/>
      <c r="GM31" s="366"/>
      <c r="GN31" s="366"/>
      <c r="GO31" s="366"/>
      <c r="GP31" s="366"/>
    </row>
    <row r="32" spans="1:198" s="4" customFormat="1" ht="13.5" customHeight="1">
      <c r="A32" s="27"/>
      <c r="B32" s="178" t="s">
        <v>195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216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27"/>
      <c r="BN32" s="218" t="s">
        <v>198</v>
      </c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216">
        <v>290</v>
      </c>
      <c r="CD32" s="217"/>
      <c r="CE32" s="217"/>
      <c r="CF32" s="217"/>
      <c r="CG32" s="217"/>
      <c r="CH32" s="217"/>
      <c r="CI32" s="217"/>
      <c r="CJ32" s="217"/>
      <c r="CK32" s="217"/>
      <c r="CL32" s="217"/>
      <c r="CM32" s="54"/>
      <c r="CN32" s="54"/>
      <c r="CO32" s="54"/>
      <c r="CP32" s="54"/>
      <c r="CQ32" s="54"/>
      <c r="CR32" s="214">
        <f t="shared" si="1"/>
        <v>0</v>
      </c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52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1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3"/>
      <c r="EJ32" s="214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52"/>
      <c r="EZ32" s="214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52"/>
      <c r="FO32" s="214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52"/>
      <c r="GC32" s="366"/>
      <c r="GD32" s="366"/>
      <c r="GE32" s="366"/>
      <c r="GF32" s="366"/>
      <c r="GG32" s="366"/>
      <c r="GH32" s="366"/>
      <c r="GI32" s="366"/>
      <c r="GJ32" s="366"/>
      <c r="GK32" s="366"/>
      <c r="GL32" s="366"/>
      <c r="GM32" s="366"/>
      <c r="GN32" s="366"/>
      <c r="GO32" s="366"/>
      <c r="GP32" s="366"/>
    </row>
    <row r="33" spans="1:198" s="4" customFormat="1" ht="15" customHeight="1">
      <c r="A33" s="27"/>
      <c r="B33" s="178" t="s">
        <v>196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9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27"/>
      <c r="BN33" s="218" t="s">
        <v>199</v>
      </c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20"/>
      <c r="CC33" s="216">
        <v>290</v>
      </c>
      <c r="CD33" s="217"/>
      <c r="CE33" s="217"/>
      <c r="CF33" s="217"/>
      <c r="CG33" s="217"/>
      <c r="CH33" s="217"/>
      <c r="CI33" s="217"/>
      <c r="CJ33" s="217"/>
      <c r="CK33" s="217"/>
      <c r="CL33" s="217"/>
      <c r="CM33" s="54"/>
      <c r="CN33" s="54"/>
      <c r="CO33" s="54"/>
      <c r="CP33" s="54"/>
      <c r="CQ33" s="54"/>
      <c r="CR33" s="214">
        <f t="shared" si="1"/>
        <v>0</v>
      </c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52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1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3"/>
      <c r="EJ33" s="214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52"/>
      <c r="EZ33" s="214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52"/>
      <c r="FO33" s="214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52"/>
      <c r="GC33" s="366"/>
      <c r="GD33" s="366"/>
      <c r="GE33" s="366"/>
      <c r="GF33" s="366"/>
      <c r="GG33" s="366"/>
      <c r="GH33" s="366"/>
      <c r="GI33" s="366"/>
      <c r="GJ33" s="366"/>
      <c r="GK33" s="366"/>
      <c r="GL33" s="366"/>
      <c r="GM33" s="366"/>
      <c r="GN33" s="366"/>
      <c r="GO33" s="366"/>
      <c r="GP33" s="366"/>
    </row>
    <row r="34" spans="1:198" s="4" customFormat="1" ht="18" customHeight="1">
      <c r="A34" s="27"/>
      <c r="B34" s="193" t="s">
        <v>22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4"/>
      <c r="AY34" s="216">
        <v>240</v>
      </c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27"/>
      <c r="BN34" s="218">
        <v>240</v>
      </c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20"/>
      <c r="CC34" s="216"/>
      <c r="CD34" s="217"/>
      <c r="CE34" s="217"/>
      <c r="CF34" s="217"/>
      <c r="CG34" s="217"/>
      <c r="CH34" s="217"/>
      <c r="CI34" s="217"/>
      <c r="CJ34" s="217"/>
      <c r="CK34" s="217"/>
      <c r="CL34" s="217"/>
      <c r="CM34" s="54"/>
      <c r="CN34" s="54"/>
      <c r="CO34" s="54"/>
      <c r="CP34" s="54"/>
      <c r="CQ34" s="54"/>
      <c r="CR34" s="214">
        <f>CR36</f>
        <v>0</v>
      </c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52"/>
      <c r="DG34" s="244">
        <f>DG36</f>
        <v>0</v>
      </c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1">
        <f>DU36</f>
        <v>0</v>
      </c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3"/>
      <c r="EJ34" s="214">
        <f>EJ36</f>
        <v>0</v>
      </c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52"/>
      <c r="EZ34" s="214">
        <f>EZ36</f>
        <v>0</v>
      </c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52"/>
      <c r="FO34" s="214">
        <f>FO36</f>
        <v>0</v>
      </c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52"/>
      <c r="GC34" s="366">
        <f>GD36</f>
        <v>0</v>
      </c>
      <c r="GD34" s="366"/>
      <c r="GE34" s="366"/>
      <c r="GF34" s="366"/>
      <c r="GG34" s="366"/>
      <c r="GH34" s="366"/>
      <c r="GI34" s="366"/>
      <c r="GJ34" s="366"/>
      <c r="GK34" s="366"/>
      <c r="GL34" s="366"/>
      <c r="GM34" s="366"/>
      <c r="GN34" s="366"/>
      <c r="GO34" s="366"/>
      <c r="GP34" s="366"/>
    </row>
    <row r="35" spans="1:198" s="4" customFormat="1" ht="14.25" customHeight="1">
      <c r="A35" s="27"/>
      <c r="B35" s="193" t="s">
        <v>1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4"/>
      <c r="AY35" s="216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27"/>
      <c r="BN35" s="218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20"/>
      <c r="CC35" s="216"/>
      <c r="CD35" s="217"/>
      <c r="CE35" s="217"/>
      <c r="CF35" s="217"/>
      <c r="CG35" s="217"/>
      <c r="CH35" s="217"/>
      <c r="CI35" s="217"/>
      <c r="CJ35" s="217"/>
      <c r="CK35" s="217"/>
      <c r="CL35" s="217"/>
      <c r="CM35" s="54"/>
      <c r="CN35" s="54"/>
      <c r="CO35" s="54"/>
      <c r="CP35" s="54"/>
      <c r="CQ35" s="54"/>
      <c r="CR35" s="214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52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1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3"/>
      <c r="EJ35" s="214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52"/>
      <c r="EZ35" s="214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52"/>
      <c r="FO35" s="214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52"/>
      <c r="GC35" s="366"/>
      <c r="GD35" s="366"/>
      <c r="GE35" s="366"/>
      <c r="GF35" s="366"/>
      <c r="GG35" s="366"/>
      <c r="GH35" s="366"/>
      <c r="GI35" s="366"/>
      <c r="GJ35" s="366"/>
      <c r="GK35" s="366"/>
      <c r="GL35" s="366"/>
      <c r="GM35" s="366"/>
      <c r="GN35" s="366"/>
      <c r="GO35" s="366"/>
      <c r="GP35" s="366"/>
    </row>
    <row r="36" spans="1:198" s="4" customFormat="1" ht="30" customHeight="1">
      <c r="A36" s="27"/>
      <c r="B36" s="178" t="s">
        <v>47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216"/>
      <c r="AZ36" s="217"/>
      <c r="BA36" s="217"/>
      <c r="BB36" s="217"/>
      <c r="BC36" s="217"/>
      <c r="BD36" s="217"/>
      <c r="BE36" s="217"/>
      <c r="BF36" s="217"/>
      <c r="BG36" s="217"/>
      <c r="BH36" s="42"/>
      <c r="BI36" s="42"/>
      <c r="BJ36" s="42"/>
      <c r="BK36" s="42"/>
      <c r="BL36" s="42"/>
      <c r="BM36" s="43"/>
      <c r="BN36" s="218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20"/>
      <c r="CC36" s="216"/>
      <c r="CD36" s="217"/>
      <c r="CE36" s="217"/>
      <c r="CF36" s="217"/>
      <c r="CG36" s="217"/>
      <c r="CH36" s="217"/>
      <c r="CI36" s="217"/>
      <c r="CJ36" s="217"/>
      <c r="CK36" s="217"/>
      <c r="CL36" s="217"/>
      <c r="CM36" s="54"/>
      <c r="CN36" s="54"/>
      <c r="CO36" s="54"/>
      <c r="CP36" s="54"/>
      <c r="CQ36" s="54"/>
      <c r="CR36" s="214">
        <f>DG36+DU36+EJ36+EZ36+FO36</f>
        <v>0</v>
      </c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68"/>
      <c r="DE36" s="68"/>
      <c r="DF36" s="69"/>
      <c r="DG36" s="241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3"/>
      <c r="DU36" s="241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3"/>
      <c r="EJ36" s="214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68"/>
      <c r="EW36" s="68"/>
      <c r="EX36" s="68"/>
      <c r="EY36" s="69"/>
      <c r="EZ36" s="214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52"/>
      <c r="FO36" s="214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69"/>
      <c r="GC36" s="70"/>
      <c r="GD36" s="214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52"/>
      <c r="GP36" s="70"/>
    </row>
    <row r="37" spans="1:198" s="4" customFormat="1" ht="30" customHeight="1">
      <c r="A37" s="230" t="s">
        <v>141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  <c r="AY37" s="216">
        <v>250</v>
      </c>
      <c r="AZ37" s="217"/>
      <c r="BA37" s="217"/>
      <c r="BB37" s="217"/>
      <c r="BC37" s="217"/>
      <c r="BD37" s="217"/>
      <c r="BE37" s="217"/>
      <c r="BF37" s="217"/>
      <c r="BG37" s="217"/>
      <c r="BH37" s="42"/>
      <c r="BI37" s="42"/>
      <c r="BJ37" s="42"/>
      <c r="BK37" s="42"/>
      <c r="BL37" s="42"/>
      <c r="BM37" s="43"/>
      <c r="BN37" s="218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20"/>
      <c r="CC37" s="216"/>
      <c r="CD37" s="217"/>
      <c r="CE37" s="217"/>
      <c r="CF37" s="217"/>
      <c r="CG37" s="217"/>
      <c r="CH37" s="217"/>
      <c r="CI37" s="217"/>
      <c r="CJ37" s="42"/>
      <c r="CK37" s="42"/>
      <c r="CL37" s="42"/>
      <c r="CM37" s="54"/>
      <c r="CN37" s="54"/>
      <c r="CO37" s="54"/>
      <c r="CP37" s="54"/>
      <c r="CQ37" s="54"/>
      <c r="CR37" s="214">
        <f>DG37+DU37+EJ37+EZ37+FO37</f>
        <v>0</v>
      </c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68"/>
      <c r="DE37" s="68"/>
      <c r="DF37" s="69"/>
      <c r="DG37" s="241">
        <f>DG39+DG40</f>
        <v>0</v>
      </c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3"/>
      <c r="DU37" s="241">
        <f>DU39+DU40</f>
        <v>0</v>
      </c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3"/>
      <c r="EJ37" s="214">
        <f>EJ39+EJ40</f>
        <v>0</v>
      </c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68"/>
      <c r="EW37" s="68"/>
      <c r="EX37" s="68"/>
      <c r="EY37" s="69"/>
      <c r="EZ37" s="214">
        <f>EZ39+EZ40</f>
        <v>0</v>
      </c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52"/>
      <c r="FO37" s="214">
        <f>FO39+FO40</f>
        <v>0</v>
      </c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69"/>
      <c r="GC37" s="70"/>
      <c r="GD37" s="214">
        <f>GD39+GD40</f>
        <v>0</v>
      </c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52"/>
      <c r="GP37" s="70"/>
    </row>
    <row r="38" spans="1:198" s="4" customFormat="1" ht="18.75" customHeight="1">
      <c r="A38" s="62"/>
      <c r="B38" s="231" t="s">
        <v>1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  <c r="AY38" s="216"/>
      <c r="AZ38" s="217"/>
      <c r="BA38" s="217"/>
      <c r="BB38" s="217"/>
      <c r="BC38" s="217"/>
      <c r="BD38" s="217"/>
      <c r="BE38" s="217"/>
      <c r="BF38" s="217"/>
      <c r="BG38" s="217"/>
      <c r="BH38" s="42"/>
      <c r="BI38" s="42"/>
      <c r="BJ38" s="42"/>
      <c r="BK38" s="42"/>
      <c r="BL38" s="42"/>
      <c r="BM38" s="43"/>
      <c r="BN38" s="218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20"/>
      <c r="CC38" s="216"/>
      <c r="CD38" s="217"/>
      <c r="CE38" s="217"/>
      <c r="CF38" s="217"/>
      <c r="CG38" s="217"/>
      <c r="CH38" s="217"/>
      <c r="CI38" s="217"/>
      <c r="CJ38" s="42"/>
      <c r="CK38" s="42"/>
      <c r="CL38" s="42"/>
      <c r="CM38" s="54"/>
      <c r="CN38" s="54"/>
      <c r="CO38" s="54"/>
      <c r="CP38" s="54"/>
      <c r="CQ38" s="54"/>
      <c r="CR38" s="214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68"/>
      <c r="DE38" s="68"/>
      <c r="DF38" s="69"/>
      <c r="DG38" s="241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3"/>
      <c r="DU38" s="241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3"/>
      <c r="EJ38" s="214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68"/>
      <c r="EW38" s="68"/>
      <c r="EX38" s="68"/>
      <c r="EY38" s="69"/>
      <c r="EZ38" s="214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52"/>
      <c r="FO38" s="214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69"/>
      <c r="GC38" s="70"/>
      <c r="GD38" s="214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52"/>
      <c r="GP38" s="70"/>
    </row>
    <row r="39" spans="1:198" s="4" customFormat="1" ht="18.75" customHeight="1">
      <c r="A39" s="62"/>
      <c r="B39" s="178" t="s">
        <v>200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9"/>
      <c r="AY39" s="216"/>
      <c r="AZ39" s="217"/>
      <c r="BA39" s="217"/>
      <c r="BB39" s="217"/>
      <c r="BC39" s="217"/>
      <c r="BD39" s="217"/>
      <c r="BE39" s="217"/>
      <c r="BF39" s="217"/>
      <c r="BG39" s="217"/>
      <c r="BH39" s="42"/>
      <c r="BI39" s="42"/>
      <c r="BJ39" s="42"/>
      <c r="BK39" s="42"/>
      <c r="BL39" s="42"/>
      <c r="BM39" s="43"/>
      <c r="BN39" s="218" t="s">
        <v>202</v>
      </c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20"/>
      <c r="CC39" s="216">
        <v>290</v>
      </c>
      <c r="CD39" s="217"/>
      <c r="CE39" s="217"/>
      <c r="CF39" s="217"/>
      <c r="CG39" s="217"/>
      <c r="CH39" s="217"/>
      <c r="CI39" s="217"/>
      <c r="CJ39" s="42"/>
      <c r="CK39" s="42"/>
      <c r="CL39" s="42"/>
      <c r="CM39" s="54"/>
      <c r="CN39" s="54"/>
      <c r="CO39" s="54"/>
      <c r="CP39" s="54"/>
      <c r="CQ39" s="54"/>
      <c r="CR39" s="214">
        <f>DG39+DU39+EJ39+EZ39+FO39</f>
        <v>0</v>
      </c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68"/>
      <c r="DE39" s="68"/>
      <c r="DF39" s="69"/>
      <c r="DG39" s="241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3"/>
      <c r="DU39" s="241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3"/>
      <c r="EJ39" s="214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68"/>
      <c r="EW39" s="68"/>
      <c r="EX39" s="68"/>
      <c r="EY39" s="69"/>
      <c r="EZ39" s="214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52"/>
      <c r="FO39" s="214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69"/>
      <c r="GC39" s="70"/>
      <c r="GD39" s="214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52"/>
      <c r="GP39" s="70"/>
    </row>
    <row r="40" spans="1:198" s="4" customFormat="1" ht="18" customHeight="1">
      <c r="A40" s="62"/>
      <c r="B40" s="178" t="s">
        <v>201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9"/>
      <c r="AY40" s="216"/>
      <c r="AZ40" s="217"/>
      <c r="BA40" s="217"/>
      <c r="BB40" s="217"/>
      <c r="BC40" s="217"/>
      <c r="BD40" s="217"/>
      <c r="BE40" s="217"/>
      <c r="BF40" s="217"/>
      <c r="BG40" s="217"/>
      <c r="BH40" s="42"/>
      <c r="BI40" s="42"/>
      <c r="BJ40" s="42"/>
      <c r="BK40" s="42"/>
      <c r="BL40" s="42"/>
      <c r="BM40" s="43"/>
      <c r="BN40" s="218" t="s">
        <v>203</v>
      </c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20"/>
      <c r="CC40" s="216">
        <v>290</v>
      </c>
      <c r="CD40" s="217"/>
      <c r="CE40" s="217"/>
      <c r="CF40" s="217"/>
      <c r="CG40" s="217"/>
      <c r="CH40" s="217"/>
      <c r="CI40" s="217"/>
      <c r="CJ40" s="42"/>
      <c r="CK40" s="42"/>
      <c r="CL40" s="42"/>
      <c r="CM40" s="54"/>
      <c r="CN40" s="54"/>
      <c r="CO40" s="54"/>
      <c r="CP40" s="54"/>
      <c r="CQ40" s="54"/>
      <c r="CR40" s="214">
        <f>DG40+DU40+EJ40+EZ40+FO40</f>
        <v>0</v>
      </c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68"/>
      <c r="DE40" s="68"/>
      <c r="DF40" s="69"/>
      <c r="DG40" s="241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3"/>
      <c r="DU40" s="241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3"/>
      <c r="EJ40" s="214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68"/>
      <c r="EW40" s="68"/>
      <c r="EX40" s="68"/>
      <c r="EY40" s="69"/>
      <c r="EZ40" s="214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52"/>
      <c r="FO40" s="214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69"/>
      <c r="GC40" s="70"/>
      <c r="GD40" s="214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52"/>
      <c r="GP40" s="70"/>
    </row>
    <row r="41" spans="1:198" s="4" customFormat="1" ht="13.5" customHeight="1">
      <c r="A41" s="27"/>
      <c r="B41" s="193" t="s">
        <v>142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4"/>
      <c r="AY41" s="216">
        <v>260</v>
      </c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27"/>
      <c r="BN41" s="218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20"/>
      <c r="CC41" s="216"/>
      <c r="CD41" s="217"/>
      <c r="CE41" s="217"/>
      <c r="CF41" s="217"/>
      <c r="CG41" s="217"/>
      <c r="CH41" s="217"/>
      <c r="CI41" s="217"/>
      <c r="CJ41" s="217"/>
      <c r="CK41" s="217"/>
      <c r="CL41" s="217"/>
      <c r="CM41" s="54"/>
      <c r="CN41" s="54"/>
      <c r="CO41" s="54"/>
      <c r="CP41" s="54"/>
      <c r="CQ41" s="54"/>
      <c r="CR41" s="214">
        <f>CR43+CR44+CR45+CR46+CR47+CR53+CR48+CR49+CR50+CR51+CR52+CR54</f>
        <v>4103000</v>
      </c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52"/>
      <c r="DG41" s="244">
        <f>DG43+DG44+DG45+DG46+DG47+DG48+DG49+DG50+DG51+DG54</f>
        <v>1613000</v>
      </c>
      <c r="DH41" s="244"/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1">
        <f>DV43+DV44+DV45+DV46+DV47+DV48+DV49+DV50+DV51+DV53+DV54</f>
        <v>21000</v>
      </c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3"/>
      <c r="EJ41" s="214">
        <f>EJ43+EJ44+EJ45+EJ46+EJ47+EJ48+EJ49+EJ50</f>
        <v>0</v>
      </c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52"/>
      <c r="EZ41" s="214">
        <f>EZ43+EZ44+EZ45+EZ46+EZ47+EZ48+EZ49+EZ50</f>
        <v>0</v>
      </c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52"/>
      <c r="FO41" s="214">
        <f>FO43+FO44+FO45+FO46+FO47+FO48+FO49+FO50+FO51+FO52+FO53+FO54</f>
        <v>2469000</v>
      </c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52"/>
      <c r="GC41" s="366">
        <f>GD43+GD44+GD45+GD46+GD47+GD48+GD49+GD50</f>
        <v>0</v>
      </c>
      <c r="GD41" s="366"/>
      <c r="GE41" s="366"/>
      <c r="GF41" s="366"/>
      <c r="GG41" s="366"/>
      <c r="GH41" s="366"/>
      <c r="GI41" s="366"/>
      <c r="GJ41" s="366"/>
      <c r="GK41" s="366"/>
      <c r="GL41" s="366"/>
      <c r="GM41" s="366"/>
      <c r="GN41" s="366"/>
      <c r="GO41" s="366"/>
      <c r="GP41" s="366"/>
    </row>
    <row r="42" spans="1:198" s="4" customFormat="1" ht="14.25" customHeight="1">
      <c r="A42" s="27"/>
      <c r="B42" s="193" t="s">
        <v>1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4"/>
      <c r="AY42" s="216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27"/>
      <c r="BN42" s="218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20"/>
      <c r="CC42" s="216"/>
      <c r="CD42" s="217"/>
      <c r="CE42" s="217"/>
      <c r="CF42" s="217"/>
      <c r="CG42" s="217"/>
      <c r="CH42" s="217"/>
      <c r="CI42" s="217"/>
      <c r="CJ42" s="217"/>
      <c r="CK42" s="217"/>
      <c r="CL42" s="217"/>
      <c r="CM42" s="54"/>
      <c r="CN42" s="54"/>
      <c r="CO42" s="54"/>
      <c r="CP42" s="54"/>
      <c r="CQ42" s="54"/>
      <c r="CR42" s="214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52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1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3"/>
      <c r="EJ42" s="214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52"/>
      <c r="EZ42" s="214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52"/>
      <c r="FO42" s="214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52"/>
      <c r="GC42" s="366"/>
      <c r="GD42" s="366"/>
      <c r="GE42" s="366"/>
      <c r="GF42" s="366"/>
      <c r="GG42" s="366"/>
      <c r="GH42" s="366"/>
      <c r="GI42" s="366"/>
      <c r="GJ42" s="366"/>
      <c r="GK42" s="366"/>
      <c r="GL42" s="366"/>
      <c r="GM42" s="366"/>
      <c r="GN42" s="366"/>
      <c r="GO42" s="366"/>
      <c r="GP42" s="366"/>
    </row>
    <row r="43" spans="1:198" s="4" customFormat="1" ht="14.25" customHeight="1">
      <c r="A43" s="27"/>
      <c r="B43" s="178" t="s">
        <v>39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9"/>
      <c r="AY43" s="216"/>
      <c r="AZ43" s="217"/>
      <c r="BA43" s="217"/>
      <c r="BB43" s="217"/>
      <c r="BC43" s="217"/>
      <c r="BD43" s="217"/>
      <c r="BE43" s="217"/>
      <c r="BF43" s="217"/>
      <c r="BG43" s="217"/>
      <c r="BH43" s="42"/>
      <c r="BI43" s="42"/>
      <c r="BJ43" s="42"/>
      <c r="BK43" s="42"/>
      <c r="BL43" s="42"/>
      <c r="BM43" s="43"/>
      <c r="BN43" s="218" t="s">
        <v>205</v>
      </c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20"/>
      <c r="CC43" s="216">
        <v>221</v>
      </c>
      <c r="CD43" s="217"/>
      <c r="CE43" s="217"/>
      <c r="CF43" s="217"/>
      <c r="CG43" s="217"/>
      <c r="CH43" s="217"/>
      <c r="CI43" s="217"/>
      <c r="CJ43" s="42"/>
      <c r="CK43" s="42"/>
      <c r="CL43" s="42"/>
      <c r="CM43" s="54"/>
      <c r="CN43" s="54"/>
      <c r="CO43" s="54"/>
      <c r="CP43" s="54"/>
      <c r="CQ43" s="54"/>
      <c r="CR43" s="214">
        <f>DG43+DV43+EJ43+EZ43+FO43</f>
        <v>60000</v>
      </c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68"/>
      <c r="DE43" s="68"/>
      <c r="DF43" s="69"/>
      <c r="DG43" s="241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3"/>
      <c r="DU43" s="75"/>
      <c r="DV43" s="241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3"/>
      <c r="EJ43" s="214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68"/>
      <c r="EW43" s="68"/>
      <c r="EX43" s="68"/>
      <c r="EY43" s="69"/>
      <c r="EZ43" s="214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52"/>
      <c r="FO43" s="214">
        <v>60000</v>
      </c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52"/>
      <c r="GC43" s="70"/>
      <c r="GD43" s="214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52"/>
      <c r="GP43" s="70"/>
    </row>
    <row r="44" spans="1:198" s="4" customFormat="1" ht="14.25" customHeight="1">
      <c r="A44" s="27"/>
      <c r="B44" s="178" t="s">
        <v>40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9"/>
      <c r="AY44" s="216"/>
      <c r="AZ44" s="217"/>
      <c r="BA44" s="217"/>
      <c r="BB44" s="217"/>
      <c r="BC44" s="217"/>
      <c r="BD44" s="217"/>
      <c r="BE44" s="217"/>
      <c r="BF44" s="217"/>
      <c r="BG44" s="217"/>
      <c r="BH44" s="42"/>
      <c r="BI44" s="42"/>
      <c r="BJ44" s="42"/>
      <c r="BK44" s="42"/>
      <c r="BL44" s="42"/>
      <c r="BM44" s="43"/>
      <c r="BN44" s="218" t="s">
        <v>205</v>
      </c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20"/>
      <c r="CC44" s="216">
        <v>222</v>
      </c>
      <c r="CD44" s="217"/>
      <c r="CE44" s="217"/>
      <c r="CF44" s="217"/>
      <c r="CG44" s="217"/>
      <c r="CH44" s="217"/>
      <c r="CI44" s="217"/>
      <c r="CJ44" s="42"/>
      <c r="CK44" s="42"/>
      <c r="CL44" s="42"/>
      <c r="CM44" s="54"/>
      <c r="CN44" s="54"/>
      <c r="CO44" s="54"/>
      <c r="CP44" s="54"/>
      <c r="CQ44" s="54"/>
      <c r="CR44" s="214">
        <f aca="true" t="shared" si="2" ref="CR44:CR49">DG44+DV44+EJ44+EZ44+FO44</f>
        <v>0</v>
      </c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68"/>
      <c r="DE44" s="68"/>
      <c r="DF44" s="69"/>
      <c r="DG44" s="241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3"/>
      <c r="DU44" s="75"/>
      <c r="DV44" s="241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3"/>
      <c r="EJ44" s="214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68"/>
      <c r="EW44" s="68"/>
      <c r="EX44" s="68"/>
      <c r="EY44" s="69"/>
      <c r="EZ44" s="214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52"/>
      <c r="FO44" s="214">
        <v>0</v>
      </c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52"/>
      <c r="GC44" s="70"/>
      <c r="GD44" s="214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52"/>
      <c r="GP44" s="70"/>
    </row>
    <row r="45" spans="1:198" s="4" customFormat="1" ht="14.25" customHeight="1">
      <c r="A45" s="27"/>
      <c r="B45" s="178" t="s">
        <v>41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9"/>
      <c r="AY45" s="216"/>
      <c r="AZ45" s="217"/>
      <c r="BA45" s="217"/>
      <c r="BB45" s="217"/>
      <c r="BC45" s="217"/>
      <c r="BD45" s="217"/>
      <c r="BE45" s="217"/>
      <c r="BF45" s="217"/>
      <c r="BG45" s="217"/>
      <c r="BH45" s="42"/>
      <c r="BI45" s="42"/>
      <c r="BJ45" s="42"/>
      <c r="BK45" s="42"/>
      <c r="BL45" s="42"/>
      <c r="BM45" s="43"/>
      <c r="BN45" s="218" t="s">
        <v>205</v>
      </c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20"/>
      <c r="CC45" s="216">
        <v>223</v>
      </c>
      <c r="CD45" s="217"/>
      <c r="CE45" s="217"/>
      <c r="CF45" s="217"/>
      <c r="CG45" s="217"/>
      <c r="CH45" s="217"/>
      <c r="CI45" s="217"/>
      <c r="CJ45" s="42"/>
      <c r="CK45" s="42"/>
      <c r="CL45" s="42"/>
      <c r="CM45" s="54"/>
      <c r="CN45" s="54"/>
      <c r="CO45" s="54"/>
      <c r="CP45" s="54"/>
      <c r="CQ45" s="54"/>
      <c r="CR45" s="214">
        <f t="shared" si="2"/>
        <v>2392000</v>
      </c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68"/>
      <c r="DE45" s="68"/>
      <c r="DF45" s="69"/>
      <c r="DG45" s="241">
        <v>1588000</v>
      </c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3"/>
      <c r="DU45" s="75"/>
      <c r="DV45" s="241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3"/>
      <c r="EJ45" s="214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68"/>
      <c r="EW45" s="68"/>
      <c r="EX45" s="68"/>
      <c r="EY45" s="69"/>
      <c r="EZ45" s="214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52"/>
      <c r="FO45" s="214">
        <v>804000</v>
      </c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52"/>
      <c r="GC45" s="70"/>
      <c r="GD45" s="214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52"/>
      <c r="GP45" s="70"/>
    </row>
    <row r="46" spans="1:198" s="4" customFormat="1" ht="14.25" customHeight="1">
      <c r="A46" s="27"/>
      <c r="B46" s="178" t="s">
        <v>42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9"/>
      <c r="AY46" s="216"/>
      <c r="AZ46" s="217"/>
      <c r="BA46" s="217"/>
      <c r="BB46" s="217"/>
      <c r="BC46" s="217"/>
      <c r="BD46" s="217"/>
      <c r="BE46" s="217"/>
      <c r="BF46" s="217"/>
      <c r="BG46" s="217"/>
      <c r="BH46" s="42"/>
      <c r="BI46" s="42"/>
      <c r="BJ46" s="42"/>
      <c r="BK46" s="42"/>
      <c r="BL46" s="42"/>
      <c r="BM46" s="43"/>
      <c r="BN46" s="218" t="s">
        <v>205</v>
      </c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20"/>
      <c r="CC46" s="216">
        <v>225</v>
      </c>
      <c r="CD46" s="217"/>
      <c r="CE46" s="217"/>
      <c r="CF46" s="217"/>
      <c r="CG46" s="217"/>
      <c r="CH46" s="217"/>
      <c r="CI46" s="217"/>
      <c r="CJ46" s="42"/>
      <c r="CK46" s="42"/>
      <c r="CL46" s="42"/>
      <c r="CM46" s="54"/>
      <c r="CN46" s="54"/>
      <c r="CO46" s="54"/>
      <c r="CP46" s="54"/>
      <c r="CQ46" s="54"/>
      <c r="CR46" s="214">
        <f t="shared" si="2"/>
        <v>252000</v>
      </c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68"/>
      <c r="DE46" s="68"/>
      <c r="DF46" s="69"/>
      <c r="DG46" s="241">
        <v>1000</v>
      </c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3"/>
      <c r="DU46" s="75"/>
      <c r="DV46" s="241">
        <v>1000</v>
      </c>
      <c r="DW46" s="242"/>
      <c r="DX46" s="242"/>
      <c r="DY46" s="24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3"/>
      <c r="EJ46" s="214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68"/>
      <c r="EW46" s="68"/>
      <c r="EX46" s="68"/>
      <c r="EY46" s="69"/>
      <c r="EZ46" s="214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52"/>
      <c r="FO46" s="214">
        <v>250000</v>
      </c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52"/>
      <c r="GC46" s="70"/>
      <c r="GD46" s="214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52"/>
      <c r="GP46" s="70"/>
    </row>
    <row r="47" spans="1:198" s="4" customFormat="1" ht="14.25" customHeight="1">
      <c r="A47" s="27"/>
      <c r="B47" s="178" t="s">
        <v>43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9"/>
      <c r="AY47" s="216"/>
      <c r="AZ47" s="217"/>
      <c r="BA47" s="217"/>
      <c r="BB47" s="217"/>
      <c r="BC47" s="217"/>
      <c r="BD47" s="217"/>
      <c r="BE47" s="217"/>
      <c r="BF47" s="217"/>
      <c r="BG47" s="217"/>
      <c r="BH47" s="42"/>
      <c r="BI47" s="42"/>
      <c r="BJ47" s="42"/>
      <c r="BK47" s="42"/>
      <c r="BL47" s="42"/>
      <c r="BM47" s="43"/>
      <c r="BN47" s="218" t="s">
        <v>205</v>
      </c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20"/>
      <c r="CC47" s="216">
        <v>226</v>
      </c>
      <c r="CD47" s="217"/>
      <c r="CE47" s="217"/>
      <c r="CF47" s="217"/>
      <c r="CG47" s="217"/>
      <c r="CH47" s="217"/>
      <c r="CI47" s="217"/>
      <c r="CJ47" s="42"/>
      <c r="CK47" s="42"/>
      <c r="CL47" s="42"/>
      <c r="CM47" s="54"/>
      <c r="CN47" s="54"/>
      <c r="CO47" s="54"/>
      <c r="CP47" s="54"/>
      <c r="CQ47" s="54"/>
      <c r="CR47" s="214">
        <f t="shared" si="2"/>
        <v>642000</v>
      </c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68"/>
      <c r="DE47" s="68"/>
      <c r="DF47" s="69"/>
      <c r="DG47" s="241">
        <v>1000</v>
      </c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3"/>
      <c r="DU47" s="75"/>
      <c r="DV47" s="241">
        <v>1000</v>
      </c>
      <c r="DW47" s="242"/>
      <c r="DX47" s="242"/>
      <c r="DY47" s="24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3"/>
      <c r="EJ47" s="214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68"/>
      <c r="EW47" s="68"/>
      <c r="EX47" s="68"/>
      <c r="EY47" s="69"/>
      <c r="EZ47" s="214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52"/>
      <c r="FO47" s="214">
        <v>640000</v>
      </c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52"/>
      <c r="GC47" s="70"/>
      <c r="GD47" s="214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52"/>
      <c r="GP47" s="70"/>
    </row>
    <row r="48" spans="1:198" s="4" customFormat="1" ht="14.25" customHeight="1">
      <c r="A48" s="27"/>
      <c r="B48" s="178" t="s">
        <v>204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9"/>
      <c r="AY48" s="216"/>
      <c r="AZ48" s="217"/>
      <c r="BA48" s="217"/>
      <c r="BB48" s="217"/>
      <c r="BC48" s="217"/>
      <c r="BD48" s="217"/>
      <c r="BE48" s="217"/>
      <c r="BF48" s="217"/>
      <c r="BG48" s="217"/>
      <c r="BH48" s="42"/>
      <c r="BI48" s="42"/>
      <c r="BJ48" s="42"/>
      <c r="BK48" s="42"/>
      <c r="BL48" s="42"/>
      <c r="BM48" s="43"/>
      <c r="BN48" s="218" t="s">
        <v>205</v>
      </c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20"/>
      <c r="CC48" s="216">
        <v>290</v>
      </c>
      <c r="CD48" s="217"/>
      <c r="CE48" s="217"/>
      <c r="CF48" s="217"/>
      <c r="CG48" s="217"/>
      <c r="CH48" s="217"/>
      <c r="CI48" s="217"/>
      <c r="CJ48" s="42"/>
      <c r="CK48" s="42"/>
      <c r="CL48" s="42"/>
      <c r="CM48" s="54"/>
      <c r="CN48" s="54"/>
      <c r="CO48" s="54"/>
      <c r="CP48" s="54"/>
      <c r="CQ48" s="54"/>
      <c r="CR48" s="214">
        <f t="shared" si="2"/>
        <v>0</v>
      </c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68"/>
      <c r="DE48" s="68"/>
      <c r="DF48" s="69"/>
      <c r="DG48" s="241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3"/>
      <c r="DU48" s="75"/>
      <c r="DV48" s="241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3"/>
      <c r="EJ48" s="214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68"/>
      <c r="EW48" s="68"/>
      <c r="EX48" s="68"/>
      <c r="EY48" s="69"/>
      <c r="EZ48" s="214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52"/>
      <c r="FO48" s="214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52"/>
      <c r="GC48" s="70"/>
      <c r="GD48" s="214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52"/>
      <c r="GP48" s="70"/>
    </row>
    <row r="49" spans="1:198" s="4" customFormat="1" ht="14.25" customHeight="1">
      <c r="A49" s="27"/>
      <c r="B49" s="178" t="s">
        <v>45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216"/>
      <c r="AZ49" s="217"/>
      <c r="BA49" s="217"/>
      <c r="BB49" s="217"/>
      <c r="BC49" s="217"/>
      <c r="BD49" s="217"/>
      <c r="BE49" s="217"/>
      <c r="BF49" s="217"/>
      <c r="BG49" s="217"/>
      <c r="BH49" s="42"/>
      <c r="BI49" s="42"/>
      <c r="BJ49" s="42"/>
      <c r="BK49" s="42"/>
      <c r="BL49" s="42"/>
      <c r="BM49" s="43"/>
      <c r="BN49" s="218" t="s">
        <v>205</v>
      </c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20"/>
      <c r="CC49" s="216">
        <v>310</v>
      </c>
      <c r="CD49" s="217"/>
      <c r="CE49" s="217"/>
      <c r="CF49" s="217"/>
      <c r="CG49" s="217"/>
      <c r="CH49" s="217"/>
      <c r="CI49" s="217"/>
      <c r="CJ49" s="42"/>
      <c r="CK49" s="42"/>
      <c r="CL49" s="42"/>
      <c r="CM49" s="54"/>
      <c r="CN49" s="54"/>
      <c r="CO49" s="54"/>
      <c r="CP49" s="54"/>
      <c r="CQ49" s="54"/>
      <c r="CR49" s="214">
        <f t="shared" si="2"/>
        <v>332000</v>
      </c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68"/>
      <c r="DE49" s="68"/>
      <c r="DF49" s="69"/>
      <c r="DG49" s="241">
        <v>1000</v>
      </c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3"/>
      <c r="DU49" s="75"/>
      <c r="DV49" s="241">
        <v>1000</v>
      </c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3"/>
      <c r="EJ49" s="214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68"/>
      <c r="EW49" s="68"/>
      <c r="EX49" s="68"/>
      <c r="EY49" s="69"/>
      <c r="EZ49" s="214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52"/>
      <c r="FO49" s="214">
        <v>330000</v>
      </c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52"/>
      <c r="GC49" s="70"/>
      <c r="GD49" s="214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52"/>
      <c r="GP49" s="70"/>
    </row>
    <row r="50" spans="1:198" s="4" customFormat="1" ht="30" customHeight="1">
      <c r="A50" s="27"/>
      <c r="B50" s="178" t="s">
        <v>213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9"/>
      <c r="AY50" s="216"/>
      <c r="AZ50" s="217"/>
      <c r="BA50" s="217"/>
      <c r="BB50" s="217"/>
      <c r="BC50" s="217"/>
      <c r="BD50" s="217"/>
      <c r="BE50" s="217"/>
      <c r="BF50" s="217"/>
      <c r="BG50" s="217"/>
      <c r="BH50" s="42"/>
      <c r="BI50" s="42"/>
      <c r="BJ50" s="42"/>
      <c r="BK50" s="42"/>
      <c r="BL50" s="42"/>
      <c r="BM50" s="43"/>
      <c r="BN50" s="218" t="s">
        <v>205</v>
      </c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20"/>
      <c r="CC50" s="216">
        <v>343</v>
      </c>
      <c r="CD50" s="217"/>
      <c r="CE50" s="217"/>
      <c r="CF50" s="217"/>
      <c r="CG50" s="217"/>
      <c r="CH50" s="217"/>
      <c r="CI50" s="217"/>
      <c r="CJ50" s="217"/>
      <c r="CK50" s="54"/>
      <c r="CL50" s="54"/>
      <c r="CM50" s="54"/>
      <c r="CN50" s="54"/>
      <c r="CO50" s="54"/>
      <c r="CP50" s="54"/>
      <c r="CQ50" s="54"/>
      <c r="CR50" s="214">
        <f>DG50+DV50+EZ50+FO50</f>
        <v>170000</v>
      </c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68"/>
      <c r="DE50" s="68"/>
      <c r="DF50" s="69"/>
      <c r="DG50" s="319">
        <v>0</v>
      </c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1"/>
      <c r="DU50" s="87"/>
      <c r="DV50" s="319"/>
      <c r="DW50" s="320"/>
      <c r="DX50" s="320"/>
      <c r="DY50" s="320"/>
      <c r="DZ50" s="320"/>
      <c r="EA50" s="320"/>
      <c r="EB50" s="320"/>
      <c r="EC50" s="320"/>
      <c r="ED50" s="320"/>
      <c r="EE50" s="320"/>
      <c r="EF50" s="320"/>
      <c r="EG50" s="320"/>
      <c r="EH50" s="320"/>
      <c r="EI50" s="321"/>
      <c r="EJ50" s="214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68"/>
      <c r="EX50" s="68"/>
      <c r="EY50" s="69"/>
      <c r="EZ50" s="214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52"/>
      <c r="FO50" s="214">
        <v>170000</v>
      </c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52"/>
      <c r="GC50" s="70"/>
      <c r="GD50" s="214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52"/>
      <c r="GP50" s="70"/>
    </row>
    <row r="51" spans="1:198" s="4" customFormat="1" ht="16.5" customHeight="1">
      <c r="A51" s="367" t="s">
        <v>214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9"/>
      <c r="AY51" s="216"/>
      <c r="AZ51" s="217"/>
      <c r="BA51" s="217"/>
      <c r="BB51" s="217"/>
      <c r="BC51" s="217"/>
      <c r="BD51" s="217"/>
      <c r="BE51" s="217"/>
      <c r="BF51" s="217"/>
      <c r="BG51" s="217"/>
      <c r="BH51" s="42"/>
      <c r="BI51" s="42"/>
      <c r="BJ51" s="42"/>
      <c r="BK51" s="42"/>
      <c r="BL51" s="42"/>
      <c r="BM51" s="43"/>
      <c r="BN51" s="218" t="s">
        <v>205</v>
      </c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20"/>
      <c r="CC51" s="216">
        <v>344</v>
      </c>
      <c r="CD51" s="217"/>
      <c r="CE51" s="217"/>
      <c r="CF51" s="217"/>
      <c r="CG51" s="217"/>
      <c r="CH51" s="217"/>
      <c r="CI51" s="217"/>
      <c r="CJ51" s="217"/>
      <c r="CK51" s="54"/>
      <c r="CL51" s="54"/>
      <c r="CM51" s="54"/>
      <c r="CN51" s="54"/>
      <c r="CO51" s="54"/>
      <c r="CP51" s="54"/>
      <c r="CQ51" s="54"/>
      <c r="CR51" s="214">
        <f>DG51+DV51+EZ51+FO51</f>
        <v>22000</v>
      </c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68"/>
      <c r="DE51" s="68"/>
      <c r="DF51" s="69"/>
      <c r="DG51" s="319">
        <v>6000</v>
      </c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1"/>
      <c r="DU51" s="87"/>
      <c r="DV51" s="319">
        <v>1000</v>
      </c>
      <c r="DW51" s="320"/>
      <c r="DX51" s="320"/>
      <c r="DY51" s="320"/>
      <c r="DZ51" s="320"/>
      <c r="EA51" s="320"/>
      <c r="EB51" s="320"/>
      <c r="EC51" s="320"/>
      <c r="ED51" s="320"/>
      <c r="EE51" s="320"/>
      <c r="EF51" s="320"/>
      <c r="EG51" s="320"/>
      <c r="EH51" s="320"/>
      <c r="EI51" s="321"/>
      <c r="EJ51" s="214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68"/>
      <c r="EW51" s="68"/>
      <c r="EX51" s="68"/>
      <c r="EY51" s="69"/>
      <c r="EZ51" s="214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52"/>
      <c r="FO51" s="214">
        <v>15000</v>
      </c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69"/>
      <c r="GC51" s="70"/>
      <c r="GD51" s="214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52"/>
      <c r="GP51" s="69"/>
    </row>
    <row r="52" spans="1:198" s="4" customFormat="1" ht="31.5" customHeight="1">
      <c r="A52" s="27"/>
      <c r="B52" s="178" t="s">
        <v>215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9"/>
      <c r="AY52" s="216"/>
      <c r="AZ52" s="217"/>
      <c r="BA52" s="217"/>
      <c r="BB52" s="217"/>
      <c r="BC52" s="217"/>
      <c r="BD52" s="217"/>
      <c r="BE52" s="217"/>
      <c r="BF52" s="217"/>
      <c r="BG52" s="217"/>
      <c r="BH52" s="42"/>
      <c r="BI52" s="42"/>
      <c r="BJ52" s="42"/>
      <c r="BK52" s="42"/>
      <c r="BL52" s="42"/>
      <c r="BM52" s="43"/>
      <c r="BN52" s="218" t="s">
        <v>205</v>
      </c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20"/>
      <c r="CC52" s="216">
        <v>346</v>
      </c>
      <c r="CD52" s="217"/>
      <c r="CE52" s="217"/>
      <c r="CF52" s="217"/>
      <c r="CG52" s="217"/>
      <c r="CH52" s="217"/>
      <c r="CI52" s="217"/>
      <c r="CJ52" s="217"/>
      <c r="CK52" s="54"/>
      <c r="CL52" s="54"/>
      <c r="CM52" s="54"/>
      <c r="CN52" s="54"/>
      <c r="CO52" s="54"/>
      <c r="CP52" s="54"/>
      <c r="CQ52" s="54"/>
      <c r="CR52" s="214">
        <f>DG52+DV52+EZ52+FO52</f>
        <v>100000</v>
      </c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68"/>
      <c r="DE52" s="68"/>
      <c r="DF52" s="69"/>
      <c r="DG52" s="319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1"/>
      <c r="DU52" s="87"/>
      <c r="DV52" s="319"/>
      <c r="DW52" s="320"/>
      <c r="DX52" s="320"/>
      <c r="DY52" s="320"/>
      <c r="DZ52" s="320"/>
      <c r="EA52" s="320"/>
      <c r="EB52" s="320"/>
      <c r="EC52" s="320"/>
      <c r="ED52" s="320"/>
      <c r="EE52" s="320"/>
      <c r="EF52" s="320"/>
      <c r="EG52" s="320"/>
      <c r="EH52" s="320"/>
      <c r="EI52" s="321"/>
      <c r="EJ52" s="214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68"/>
      <c r="EW52" s="68"/>
      <c r="EX52" s="68"/>
      <c r="EY52" s="69"/>
      <c r="EZ52" s="214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52"/>
      <c r="FO52" s="370">
        <v>100000</v>
      </c>
      <c r="FP52" s="371"/>
      <c r="FQ52" s="371"/>
      <c r="FR52" s="371"/>
      <c r="FS52" s="371"/>
      <c r="FT52" s="371"/>
      <c r="FU52" s="371"/>
      <c r="FV52" s="371"/>
      <c r="FW52" s="371"/>
      <c r="FX52" s="371"/>
      <c r="FY52" s="371"/>
      <c r="FZ52" s="371"/>
      <c r="GA52" s="371"/>
      <c r="GB52" s="69"/>
      <c r="GC52" s="70"/>
      <c r="GD52" s="214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52"/>
      <c r="GP52" s="69"/>
    </row>
    <row r="53" spans="1:198" s="4" customFormat="1" ht="31.5" customHeight="1">
      <c r="A53" s="349" t="s">
        <v>217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1"/>
      <c r="AY53" s="216"/>
      <c r="AZ53" s="217"/>
      <c r="BA53" s="217"/>
      <c r="BB53" s="217"/>
      <c r="BC53" s="217"/>
      <c r="BD53" s="217"/>
      <c r="BE53" s="217"/>
      <c r="BF53" s="217"/>
      <c r="BG53" s="217"/>
      <c r="BH53" s="42"/>
      <c r="BI53" s="42"/>
      <c r="BJ53" s="42"/>
      <c r="BK53" s="42"/>
      <c r="BL53" s="42"/>
      <c r="BM53" s="43"/>
      <c r="BN53" s="218" t="s">
        <v>205</v>
      </c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20"/>
      <c r="CC53" s="216">
        <v>347</v>
      </c>
      <c r="CD53" s="217"/>
      <c r="CE53" s="217"/>
      <c r="CF53" s="217"/>
      <c r="CG53" s="217"/>
      <c r="CH53" s="217"/>
      <c r="CI53" s="217"/>
      <c r="CJ53" s="42"/>
      <c r="CK53" s="54"/>
      <c r="CL53" s="54"/>
      <c r="CM53" s="54"/>
      <c r="CN53" s="54"/>
      <c r="CO53" s="54"/>
      <c r="CP53" s="54"/>
      <c r="CQ53" s="54"/>
      <c r="CR53" s="214">
        <f>DG53+DV53+EZ53+FO53</f>
        <v>1000</v>
      </c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68"/>
      <c r="DE53" s="68"/>
      <c r="DF53" s="69"/>
      <c r="DG53" s="319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1"/>
      <c r="DU53" s="87"/>
      <c r="DV53" s="319">
        <v>1000</v>
      </c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1"/>
      <c r="EJ53" s="214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68"/>
      <c r="EX53" s="68"/>
      <c r="EY53" s="69"/>
      <c r="EZ53" s="214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52"/>
      <c r="FO53" s="214">
        <v>0</v>
      </c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52"/>
      <c r="GB53" s="68"/>
      <c r="GC53" s="68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52"/>
      <c r="GP53" s="69"/>
    </row>
    <row r="54" spans="1:198" s="4" customFormat="1" ht="32.25" customHeight="1">
      <c r="A54" s="27"/>
      <c r="B54" s="178" t="s">
        <v>216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9"/>
      <c r="AY54" s="88"/>
      <c r="AZ54" s="217"/>
      <c r="BA54" s="217"/>
      <c r="BB54" s="217"/>
      <c r="BC54" s="217"/>
      <c r="BD54" s="217"/>
      <c r="BE54" s="217"/>
      <c r="BF54" s="217"/>
      <c r="BG54" s="217"/>
      <c r="BH54" s="42"/>
      <c r="BI54" s="42"/>
      <c r="BJ54" s="42"/>
      <c r="BK54" s="42"/>
      <c r="BL54" s="42"/>
      <c r="BM54" s="43"/>
      <c r="BN54" s="218" t="s">
        <v>205</v>
      </c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20"/>
      <c r="CC54" s="216">
        <v>349</v>
      </c>
      <c r="CD54" s="217"/>
      <c r="CE54" s="217"/>
      <c r="CF54" s="217"/>
      <c r="CG54" s="217"/>
      <c r="CH54" s="217"/>
      <c r="CI54" s="217"/>
      <c r="CJ54" s="217"/>
      <c r="CK54" s="54"/>
      <c r="CL54" s="54"/>
      <c r="CM54" s="54"/>
      <c r="CN54" s="54"/>
      <c r="CO54" s="54"/>
      <c r="CP54" s="54"/>
      <c r="CQ54" s="54"/>
      <c r="CR54" s="214">
        <f>DG54+DV54+EZ54+FO54</f>
        <v>132000</v>
      </c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68"/>
      <c r="DE54" s="68"/>
      <c r="DF54" s="69"/>
      <c r="DG54" s="319">
        <v>16000</v>
      </c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89"/>
      <c r="DU54" s="87"/>
      <c r="DV54" s="319">
        <v>16000</v>
      </c>
      <c r="DW54" s="320"/>
      <c r="DX54" s="320"/>
      <c r="DY54" s="320"/>
      <c r="DZ54" s="320"/>
      <c r="EA54" s="320"/>
      <c r="EB54" s="320"/>
      <c r="EC54" s="320"/>
      <c r="ED54" s="320"/>
      <c r="EE54" s="320"/>
      <c r="EF54" s="320"/>
      <c r="EG54" s="320"/>
      <c r="EH54" s="320"/>
      <c r="EI54" s="321"/>
      <c r="EJ54" s="214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68"/>
      <c r="EW54" s="68"/>
      <c r="EX54" s="68"/>
      <c r="EY54" s="69"/>
      <c r="EZ54" s="214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4">
        <v>100000</v>
      </c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52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69"/>
      <c r="GP54" s="69"/>
    </row>
    <row r="55" spans="1:198" s="4" customFormat="1" ht="15" customHeight="1">
      <c r="A55" s="27"/>
      <c r="B55" s="228" t="s">
        <v>15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9"/>
      <c r="AY55" s="224">
        <v>300</v>
      </c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6"/>
      <c r="BN55" s="221">
        <v>300</v>
      </c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24"/>
      <c r="CD55" s="225"/>
      <c r="CE55" s="225"/>
      <c r="CF55" s="225"/>
      <c r="CG55" s="225"/>
      <c r="CH55" s="225"/>
      <c r="CI55" s="225"/>
      <c r="CJ55" s="225"/>
      <c r="CK55" s="225"/>
      <c r="CL55" s="225"/>
      <c r="CM55" s="65"/>
      <c r="CN55" s="65"/>
      <c r="CO55" s="65"/>
      <c r="CP55" s="65"/>
      <c r="CQ55" s="65"/>
      <c r="CR55" s="245">
        <f>DG55+DV55+EJ55+EZ55+FO55</f>
        <v>0</v>
      </c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7"/>
      <c r="DG55" s="314">
        <f>DG57+DG58</f>
        <v>0</v>
      </c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6"/>
      <c r="DV55" s="314">
        <f>DV58</f>
        <v>0</v>
      </c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315"/>
      <c r="EI55" s="316"/>
      <c r="EJ55" s="245">
        <f>EJ57+EJ58</f>
        <v>0</v>
      </c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7"/>
      <c r="EZ55" s="245">
        <f>EZ57+EZ58</f>
        <v>0</v>
      </c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7"/>
      <c r="FO55" s="245">
        <f>FO57+FO58</f>
        <v>0</v>
      </c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7"/>
      <c r="GC55" s="245">
        <f>GC57+GC58</f>
        <v>0</v>
      </c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7"/>
    </row>
    <row r="56" spans="1:198" s="4" customFormat="1" ht="14.25" customHeight="1">
      <c r="A56" s="27"/>
      <c r="B56" s="228" t="s">
        <v>1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9"/>
      <c r="AY56" s="224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6"/>
      <c r="BN56" s="221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24"/>
      <c r="CD56" s="225"/>
      <c r="CE56" s="225"/>
      <c r="CF56" s="225"/>
      <c r="CG56" s="225"/>
      <c r="CH56" s="225"/>
      <c r="CI56" s="225"/>
      <c r="CJ56" s="225"/>
      <c r="CK56" s="225"/>
      <c r="CL56" s="225"/>
      <c r="CM56" s="65"/>
      <c r="CN56" s="65"/>
      <c r="CO56" s="65"/>
      <c r="CP56" s="65"/>
      <c r="CQ56" s="65"/>
      <c r="CR56" s="245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7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314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6"/>
      <c r="EJ56" s="245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7"/>
      <c r="EZ56" s="245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7"/>
      <c r="FO56" s="245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7"/>
      <c r="GC56" s="301"/>
      <c r="GD56" s="301"/>
      <c r="GE56" s="301"/>
      <c r="GF56" s="301"/>
      <c r="GG56" s="301"/>
      <c r="GH56" s="301"/>
      <c r="GI56" s="301"/>
      <c r="GJ56" s="301"/>
      <c r="GK56" s="301"/>
      <c r="GL56" s="301"/>
      <c r="GM56" s="301"/>
      <c r="GN56" s="301"/>
      <c r="GO56" s="301"/>
      <c r="GP56" s="301"/>
    </row>
    <row r="57" spans="1:198" s="4" customFormat="1" ht="13.5" customHeight="1">
      <c r="A57" s="27"/>
      <c r="B57" s="228" t="s">
        <v>45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9"/>
      <c r="AY57" s="224">
        <v>310</v>
      </c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6"/>
      <c r="BN57" s="221">
        <v>310</v>
      </c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224"/>
      <c r="CD57" s="225"/>
      <c r="CE57" s="225"/>
      <c r="CF57" s="225"/>
      <c r="CG57" s="225"/>
      <c r="CH57" s="225"/>
      <c r="CI57" s="225"/>
      <c r="CJ57" s="225"/>
      <c r="CK57" s="225"/>
      <c r="CL57" s="225"/>
      <c r="CM57" s="65"/>
      <c r="CN57" s="65"/>
      <c r="CO57" s="65"/>
      <c r="CP57" s="65"/>
      <c r="CQ57" s="65"/>
      <c r="CR57" s="245">
        <f>DG57+DV57+EJ57+EZ57+FO57</f>
        <v>0</v>
      </c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7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314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6"/>
      <c r="EJ57" s="245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7"/>
      <c r="EZ57" s="245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7"/>
      <c r="FO57" s="245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7"/>
      <c r="GC57" s="301"/>
      <c r="GD57" s="301"/>
      <c r="GE57" s="301"/>
      <c r="GF57" s="301"/>
      <c r="GG57" s="301"/>
      <c r="GH57" s="301"/>
      <c r="GI57" s="301"/>
      <c r="GJ57" s="301"/>
      <c r="GK57" s="301"/>
      <c r="GL57" s="301"/>
      <c r="GM57" s="301"/>
      <c r="GN57" s="301"/>
      <c r="GO57" s="301"/>
      <c r="GP57" s="301"/>
    </row>
    <row r="58" spans="1:198" s="4" customFormat="1" ht="15" customHeight="1">
      <c r="A58" s="27"/>
      <c r="B58" s="228" t="s">
        <v>143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9"/>
      <c r="AY58" s="224">
        <v>320</v>
      </c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6"/>
      <c r="BN58" s="221" t="s">
        <v>144</v>
      </c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224"/>
      <c r="CD58" s="225"/>
      <c r="CE58" s="225"/>
      <c r="CF58" s="225"/>
      <c r="CG58" s="225"/>
      <c r="CH58" s="225"/>
      <c r="CI58" s="225"/>
      <c r="CJ58" s="225"/>
      <c r="CK58" s="225"/>
      <c r="CL58" s="225"/>
      <c r="CM58" s="65"/>
      <c r="CN58" s="65"/>
      <c r="CO58" s="65"/>
      <c r="CP58" s="65"/>
      <c r="CQ58" s="65"/>
      <c r="CR58" s="245">
        <f>DG58+DV58+EJ58+EZ58+FO58</f>
        <v>0</v>
      </c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7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314"/>
      <c r="DW58" s="315"/>
      <c r="DX58" s="315"/>
      <c r="DY58" s="315"/>
      <c r="DZ58" s="315"/>
      <c r="EA58" s="315"/>
      <c r="EB58" s="315"/>
      <c r="EC58" s="315"/>
      <c r="ED58" s="315"/>
      <c r="EE58" s="315"/>
      <c r="EF58" s="315"/>
      <c r="EG58" s="315"/>
      <c r="EH58" s="315"/>
      <c r="EI58" s="316"/>
      <c r="EJ58" s="245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7"/>
      <c r="EZ58" s="245"/>
      <c r="FA58" s="246"/>
      <c r="FB58" s="246"/>
      <c r="FC58" s="246"/>
      <c r="FD58" s="246"/>
      <c r="FE58" s="246"/>
      <c r="FF58" s="246"/>
      <c r="FG58" s="246"/>
      <c r="FH58" s="246"/>
      <c r="FI58" s="246"/>
      <c r="FJ58" s="246"/>
      <c r="FK58" s="246"/>
      <c r="FL58" s="246"/>
      <c r="FM58" s="246"/>
      <c r="FN58" s="247"/>
      <c r="FO58" s="245"/>
      <c r="FP58" s="246"/>
      <c r="FQ58" s="246"/>
      <c r="FR58" s="246"/>
      <c r="FS58" s="246"/>
      <c r="FT58" s="246"/>
      <c r="FU58" s="246"/>
      <c r="FV58" s="246"/>
      <c r="FW58" s="246"/>
      <c r="FX58" s="246"/>
      <c r="FY58" s="246"/>
      <c r="FZ58" s="246"/>
      <c r="GA58" s="246"/>
      <c r="GB58" s="247"/>
      <c r="GC58" s="301"/>
      <c r="GD58" s="301"/>
      <c r="GE58" s="301"/>
      <c r="GF58" s="301"/>
      <c r="GG58" s="301"/>
      <c r="GH58" s="301"/>
      <c r="GI58" s="301"/>
      <c r="GJ58" s="301"/>
      <c r="GK58" s="301"/>
      <c r="GL58" s="301"/>
      <c r="GM58" s="301"/>
      <c r="GN58" s="301"/>
      <c r="GO58" s="301"/>
      <c r="GP58" s="301"/>
    </row>
    <row r="59" spans="1:198" s="4" customFormat="1" ht="15" customHeight="1">
      <c r="A59" s="27"/>
      <c r="B59" s="228" t="s">
        <v>145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9"/>
      <c r="AY59" s="224">
        <v>400</v>
      </c>
      <c r="AZ59" s="225"/>
      <c r="BA59" s="225"/>
      <c r="BB59" s="225"/>
      <c r="BC59" s="225"/>
      <c r="BD59" s="225"/>
      <c r="BE59" s="225"/>
      <c r="BF59" s="225"/>
      <c r="BG59" s="225"/>
      <c r="BH59" s="63"/>
      <c r="BI59" s="63"/>
      <c r="BJ59" s="63"/>
      <c r="BK59" s="63"/>
      <c r="BL59" s="63"/>
      <c r="BM59" s="64"/>
      <c r="BN59" s="221" t="s">
        <v>14</v>
      </c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224"/>
      <c r="CD59" s="225"/>
      <c r="CE59" s="225"/>
      <c r="CF59" s="225"/>
      <c r="CG59" s="225"/>
      <c r="CH59" s="225"/>
      <c r="CI59" s="225"/>
      <c r="CJ59" s="225"/>
      <c r="CK59" s="225"/>
      <c r="CL59" s="225"/>
      <c r="CM59" s="65"/>
      <c r="CN59" s="65"/>
      <c r="CO59" s="65"/>
      <c r="CP59" s="65"/>
      <c r="CQ59" s="65"/>
      <c r="CR59" s="245">
        <f>CR61+CR62</f>
        <v>0</v>
      </c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71"/>
      <c r="DE59" s="71"/>
      <c r="DF59" s="72"/>
      <c r="DG59" s="314">
        <f>DG61+DG62</f>
        <v>0</v>
      </c>
      <c r="DH59" s="315"/>
      <c r="DI59" s="315"/>
      <c r="DJ59" s="315"/>
      <c r="DK59" s="315"/>
      <c r="DL59" s="315"/>
      <c r="DM59" s="315"/>
      <c r="DN59" s="315"/>
      <c r="DO59" s="315"/>
      <c r="DP59" s="315"/>
      <c r="DQ59" s="315"/>
      <c r="DR59" s="315"/>
      <c r="DS59" s="315"/>
      <c r="DT59" s="316"/>
      <c r="DU59" s="76"/>
      <c r="DV59" s="314">
        <f>DV61+DV62</f>
        <v>0</v>
      </c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6"/>
      <c r="EJ59" s="245">
        <f>EJ61+EJ62</f>
        <v>0</v>
      </c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71"/>
      <c r="EW59" s="71"/>
      <c r="EX59" s="71"/>
      <c r="EY59" s="72"/>
      <c r="EZ59" s="245">
        <f>EZ61+EZ62</f>
        <v>0</v>
      </c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7"/>
      <c r="FO59" s="245">
        <f>FO61+FO62</f>
        <v>0</v>
      </c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72"/>
      <c r="GC59" s="73"/>
      <c r="GD59" s="245">
        <f>GD61+GD62</f>
        <v>0</v>
      </c>
      <c r="GE59" s="246"/>
      <c r="GF59" s="246"/>
      <c r="GG59" s="246"/>
      <c r="GH59" s="246"/>
      <c r="GI59" s="246"/>
      <c r="GJ59" s="246"/>
      <c r="GK59" s="246"/>
      <c r="GL59" s="246"/>
      <c r="GM59" s="246"/>
      <c r="GN59" s="246"/>
      <c r="GO59" s="247"/>
      <c r="GP59" s="73"/>
    </row>
    <row r="60" spans="1:198" s="4" customFormat="1" ht="15" customHeight="1">
      <c r="A60" s="27"/>
      <c r="B60" s="228" t="s">
        <v>1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9"/>
      <c r="AY60" s="224"/>
      <c r="AZ60" s="225"/>
      <c r="BA60" s="225"/>
      <c r="BB60" s="225"/>
      <c r="BC60" s="225"/>
      <c r="BD60" s="225"/>
      <c r="BE60" s="225"/>
      <c r="BF60" s="225"/>
      <c r="BG60" s="225"/>
      <c r="BH60" s="63"/>
      <c r="BI60" s="63"/>
      <c r="BJ60" s="63"/>
      <c r="BK60" s="63"/>
      <c r="BL60" s="63"/>
      <c r="BM60" s="64"/>
      <c r="BN60" s="221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224"/>
      <c r="CD60" s="225"/>
      <c r="CE60" s="225"/>
      <c r="CF60" s="225"/>
      <c r="CG60" s="225"/>
      <c r="CH60" s="225"/>
      <c r="CI60" s="225"/>
      <c r="CJ60" s="225"/>
      <c r="CK60" s="225"/>
      <c r="CL60" s="225"/>
      <c r="CM60" s="65"/>
      <c r="CN60" s="65"/>
      <c r="CO60" s="65"/>
      <c r="CP60" s="65"/>
      <c r="CQ60" s="65"/>
      <c r="CR60" s="245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71"/>
      <c r="DE60" s="71"/>
      <c r="DF60" s="72"/>
      <c r="DG60" s="314"/>
      <c r="DH60" s="315"/>
      <c r="DI60" s="315"/>
      <c r="DJ60" s="315"/>
      <c r="DK60" s="315"/>
      <c r="DL60" s="315"/>
      <c r="DM60" s="315"/>
      <c r="DN60" s="315"/>
      <c r="DO60" s="315"/>
      <c r="DP60" s="315"/>
      <c r="DQ60" s="315"/>
      <c r="DR60" s="315"/>
      <c r="DS60" s="315"/>
      <c r="DT60" s="316"/>
      <c r="DU60" s="76"/>
      <c r="DV60" s="314"/>
      <c r="DW60" s="315"/>
      <c r="DX60" s="315"/>
      <c r="DY60" s="315"/>
      <c r="DZ60" s="315"/>
      <c r="EA60" s="315"/>
      <c r="EB60" s="315"/>
      <c r="EC60" s="315"/>
      <c r="ED60" s="315"/>
      <c r="EE60" s="315"/>
      <c r="EF60" s="315"/>
      <c r="EG60" s="315"/>
      <c r="EH60" s="315"/>
      <c r="EI60" s="316"/>
      <c r="EJ60" s="245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71"/>
      <c r="EW60" s="71"/>
      <c r="EX60" s="71"/>
      <c r="EY60" s="72"/>
      <c r="EZ60" s="245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7"/>
      <c r="FO60" s="245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72"/>
      <c r="GC60" s="73"/>
      <c r="GD60" s="245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7"/>
      <c r="GP60" s="73"/>
    </row>
    <row r="61" spans="1:198" s="4" customFormat="1" ht="15" customHeight="1">
      <c r="A61" s="27"/>
      <c r="B61" s="228" t="s">
        <v>146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9"/>
      <c r="AY61" s="224">
        <v>410</v>
      </c>
      <c r="AZ61" s="225"/>
      <c r="BA61" s="225"/>
      <c r="BB61" s="225"/>
      <c r="BC61" s="225"/>
      <c r="BD61" s="225"/>
      <c r="BE61" s="225"/>
      <c r="BF61" s="225"/>
      <c r="BG61" s="225"/>
      <c r="BH61" s="63"/>
      <c r="BI61" s="63"/>
      <c r="BJ61" s="63"/>
      <c r="BK61" s="63"/>
      <c r="BL61" s="63"/>
      <c r="BM61" s="64"/>
      <c r="BN61" s="221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24"/>
      <c r="CD61" s="225"/>
      <c r="CE61" s="225"/>
      <c r="CF61" s="225"/>
      <c r="CG61" s="225"/>
      <c r="CH61" s="225"/>
      <c r="CI61" s="225"/>
      <c r="CJ61" s="225"/>
      <c r="CK61" s="225"/>
      <c r="CL61" s="225"/>
      <c r="CM61" s="65"/>
      <c r="CN61" s="65"/>
      <c r="CO61" s="65"/>
      <c r="CP61" s="65"/>
      <c r="CQ61" s="65"/>
      <c r="CR61" s="245">
        <f>DG61+DV61+EJ61+EZ61+FO61</f>
        <v>0</v>
      </c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71"/>
      <c r="DE61" s="71"/>
      <c r="DF61" s="72"/>
      <c r="DG61" s="248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50"/>
      <c r="DU61" s="66"/>
      <c r="DV61" s="248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50"/>
      <c r="EJ61" s="245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71"/>
      <c r="EW61" s="71"/>
      <c r="EX61" s="71"/>
      <c r="EY61" s="72"/>
      <c r="EZ61" s="245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7"/>
      <c r="FO61" s="245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72"/>
      <c r="GC61" s="73"/>
      <c r="GD61" s="245"/>
      <c r="GE61" s="246"/>
      <c r="GF61" s="246"/>
      <c r="GG61" s="246"/>
      <c r="GH61" s="246"/>
      <c r="GI61" s="246"/>
      <c r="GJ61" s="246"/>
      <c r="GK61" s="246"/>
      <c r="GL61" s="246"/>
      <c r="GM61" s="246"/>
      <c r="GN61" s="246"/>
      <c r="GO61" s="247"/>
      <c r="GP61" s="73"/>
    </row>
    <row r="62" spans="1:198" s="4" customFormat="1" ht="15" customHeight="1">
      <c r="A62" s="27"/>
      <c r="B62" s="228" t="s">
        <v>147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9"/>
      <c r="AY62" s="224">
        <v>420</v>
      </c>
      <c r="AZ62" s="225"/>
      <c r="BA62" s="225"/>
      <c r="BB62" s="225"/>
      <c r="BC62" s="225"/>
      <c r="BD62" s="225"/>
      <c r="BE62" s="225"/>
      <c r="BF62" s="225"/>
      <c r="BG62" s="225"/>
      <c r="BH62" s="63"/>
      <c r="BI62" s="63"/>
      <c r="BJ62" s="63"/>
      <c r="BK62" s="63"/>
      <c r="BL62" s="63"/>
      <c r="BM62" s="64"/>
      <c r="BN62" s="221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24"/>
      <c r="CD62" s="225"/>
      <c r="CE62" s="225"/>
      <c r="CF62" s="225"/>
      <c r="CG62" s="225"/>
      <c r="CH62" s="225"/>
      <c r="CI62" s="225"/>
      <c r="CJ62" s="225"/>
      <c r="CK62" s="225"/>
      <c r="CL62" s="225"/>
      <c r="CM62" s="65"/>
      <c r="CN62" s="65"/>
      <c r="CO62" s="65"/>
      <c r="CP62" s="65"/>
      <c r="CQ62" s="65"/>
      <c r="CR62" s="245">
        <f>DG62+DV62+EJ62+EZ62+FO62</f>
        <v>0</v>
      </c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71"/>
      <c r="DE62" s="71"/>
      <c r="DF62" s="72"/>
      <c r="DG62" s="248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50"/>
      <c r="DU62" s="66"/>
      <c r="DV62" s="248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50"/>
      <c r="EJ62" s="245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71"/>
      <c r="EW62" s="71"/>
      <c r="EX62" s="71"/>
      <c r="EY62" s="72"/>
      <c r="EZ62" s="245"/>
      <c r="FA62" s="246"/>
      <c r="FB62" s="246"/>
      <c r="FC62" s="246"/>
      <c r="FD62" s="246"/>
      <c r="FE62" s="246"/>
      <c r="FF62" s="246"/>
      <c r="FG62" s="246"/>
      <c r="FH62" s="246"/>
      <c r="FI62" s="246"/>
      <c r="FJ62" s="246"/>
      <c r="FK62" s="246"/>
      <c r="FL62" s="246"/>
      <c r="FM62" s="246"/>
      <c r="FN62" s="247"/>
      <c r="FO62" s="245"/>
      <c r="FP62" s="246"/>
      <c r="FQ62" s="246"/>
      <c r="FR62" s="246"/>
      <c r="FS62" s="246"/>
      <c r="FT62" s="246"/>
      <c r="FU62" s="246"/>
      <c r="FV62" s="246"/>
      <c r="FW62" s="246"/>
      <c r="FX62" s="246"/>
      <c r="FY62" s="246"/>
      <c r="FZ62" s="246"/>
      <c r="GA62" s="246"/>
      <c r="GB62" s="72"/>
      <c r="GC62" s="73"/>
      <c r="GD62" s="245"/>
      <c r="GE62" s="246"/>
      <c r="GF62" s="246"/>
      <c r="GG62" s="246"/>
      <c r="GH62" s="246"/>
      <c r="GI62" s="246"/>
      <c r="GJ62" s="246"/>
      <c r="GK62" s="246"/>
      <c r="GL62" s="246"/>
      <c r="GM62" s="246"/>
      <c r="GN62" s="246"/>
      <c r="GO62" s="247"/>
      <c r="GP62" s="73"/>
    </row>
    <row r="63" spans="1:198" s="4" customFormat="1" ht="15" customHeight="1">
      <c r="A63" s="27"/>
      <c r="B63" s="228" t="s">
        <v>148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9"/>
      <c r="AY63" s="224">
        <v>500</v>
      </c>
      <c r="AZ63" s="225"/>
      <c r="BA63" s="225"/>
      <c r="BB63" s="225"/>
      <c r="BC63" s="225"/>
      <c r="BD63" s="225"/>
      <c r="BE63" s="225"/>
      <c r="BF63" s="225"/>
      <c r="BG63" s="225"/>
      <c r="BH63" s="63"/>
      <c r="BI63" s="63"/>
      <c r="BJ63" s="63"/>
      <c r="BK63" s="63"/>
      <c r="BL63" s="63"/>
      <c r="BM63" s="64"/>
      <c r="BN63" s="221" t="s">
        <v>14</v>
      </c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24"/>
      <c r="CD63" s="225"/>
      <c r="CE63" s="225"/>
      <c r="CF63" s="225"/>
      <c r="CG63" s="225"/>
      <c r="CH63" s="225"/>
      <c r="CI63" s="225"/>
      <c r="CJ63" s="225"/>
      <c r="CK63" s="225"/>
      <c r="CL63" s="225"/>
      <c r="CM63" s="65"/>
      <c r="CN63" s="65"/>
      <c r="CO63" s="65"/>
      <c r="CP63" s="65"/>
      <c r="CQ63" s="65"/>
      <c r="CR63" s="245">
        <f>DG63+DV63+EJ63+EZ63+FO63</f>
        <v>0</v>
      </c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71"/>
      <c r="DE63" s="71"/>
      <c r="DF63" s="72"/>
      <c r="DG63" s="248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49"/>
      <c r="DT63" s="250"/>
      <c r="DU63" s="66"/>
      <c r="DV63" s="248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50"/>
      <c r="EJ63" s="245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71"/>
      <c r="EW63" s="71"/>
      <c r="EX63" s="71"/>
      <c r="EY63" s="72"/>
      <c r="EZ63" s="245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7"/>
      <c r="FO63" s="245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72"/>
      <c r="GC63" s="73"/>
      <c r="GD63" s="245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7"/>
      <c r="GP63" s="73"/>
    </row>
    <row r="64" spans="1:198" s="4" customFormat="1" ht="15" customHeight="1">
      <c r="A64" s="27"/>
      <c r="B64" s="228" t="s">
        <v>149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9"/>
      <c r="AY64" s="224">
        <v>600</v>
      </c>
      <c r="AZ64" s="225"/>
      <c r="BA64" s="225"/>
      <c r="BB64" s="225"/>
      <c r="BC64" s="225"/>
      <c r="BD64" s="225"/>
      <c r="BE64" s="225"/>
      <c r="BF64" s="225"/>
      <c r="BG64" s="225"/>
      <c r="BH64" s="63"/>
      <c r="BI64" s="63"/>
      <c r="BJ64" s="63"/>
      <c r="BK64" s="63"/>
      <c r="BL64" s="63"/>
      <c r="BM64" s="64"/>
      <c r="BN64" s="221" t="s">
        <v>14</v>
      </c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24"/>
      <c r="CD64" s="225"/>
      <c r="CE64" s="225"/>
      <c r="CF64" s="225"/>
      <c r="CG64" s="225"/>
      <c r="CH64" s="225"/>
      <c r="CI64" s="225"/>
      <c r="CJ64" s="225"/>
      <c r="CK64" s="225"/>
      <c r="CL64" s="225"/>
      <c r="CM64" s="65"/>
      <c r="CN64" s="65"/>
      <c r="CO64" s="65"/>
      <c r="CP64" s="65"/>
      <c r="CQ64" s="65"/>
      <c r="CR64" s="245">
        <f>DG64+DV64+EJ64+EZ64+FO64</f>
        <v>0</v>
      </c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71"/>
      <c r="DE64" s="71"/>
      <c r="DF64" s="72"/>
      <c r="DG64" s="248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50"/>
      <c r="DU64" s="66"/>
      <c r="DV64" s="248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50"/>
      <c r="EJ64" s="245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71"/>
      <c r="EW64" s="71"/>
      <c r="EX64" s="71"/>
      <c r="EY64" s="72"/>
      <c r="EZ64" s="245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7"/>
      <c r="FO64" s="245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72"/>
      <c r="GC64" s="73"/>
      <c r="GD64" s="245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7"/>
      <c r="GP64" s="73"/>
    </row>
    <row r="65" ht="20.25" customHeight="1"/>
    <row r="66" s="33" customFormat="1" ht="25.5" customHeight="1"/>
    <row r="67" spans="2:35" s="33" customFormat="1" ht="10.5" customHeight="1">
      <c r="B67" s="34"/>
      <c r="C67" s="346"/>
      <c r="D67" s="346"/>
      <c r="E67" s="346"/>
      <c r="F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7"/>
      <c r="AC67" s="347"/>
      <c r="AD67" s="347"/>
      <c r="AE67" s="347"/>
      <c r="AF67" s="348"/>
      <c r="AG67" s="348"/>
      <c r="AH67" s="348"/>
      <c r="AI67" s="348"/>
    </row>
    <row r="68" s="33" customFormat="1" ht="3" customHeight="1"/>
  </sheetData>
  <sheetProtection/>
  <mergeCells count="647"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  <mergeCell ref="AY64:BG64"/>
    <mergeCell ref="BN64:CB64"/>
    <mergeCell ref="CC64:CL64"/>
    <mergeCell ref="CR64:DC64"/>
    <mergeCell ref="DG64:DT64"/>
    <mergeCell ref="DG63:DT63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G62:DT62"/>
    <mergeCell ref="DG61:DT61"/>
    <mergeCell ref="DV61:EI61"/>
    <mergeCell ref="EJ61:EU61"/>
    <mergeCell ref="EZ61:FN61"/>
    <mergeCell ref="FO61:GA61"/>
    <mergeCell ref="GD61:GO61"/>
    <mergeCell ref="DV60:EI60"/>
    <mergeCell ref="EJ60:EU60"/>
    <mergeCell ref="EZ60:FN60"/>
    <mergeCell ref="FO60:GA60"/>
    <mergeCell ref="GD60:GO60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DG60:DT60"/>
    <mergeCell ref="DG59:DT59"/>
    <mergeCell ref="DV59:EI59"/>
    <mergeCell ref="EJ59:EU59"/>
    <mergeCell ref="EZ59:FN59"/>
    <mergeCell ref="FO59:GA59"/>
    <mergeCell ref="GD59:GO59"/>
    <mergeCell ref="DV58:EI58"/>
    <mergeCell ref="EJ58:EY58"/>
    <mergeCell ref="EZ58:FN58"/>
    <mergeCell ref="FO58:GB58"/>
    <mergeCell ref="GC58:GP58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DG58:DU58"/>
    <mergeCell ref="DG57:DU57"/>
    <mergeCell ref="DV57:EI57"/>
    <mergeCell ref="EJ57:EY57"/>
    <mergeCell ref="EZ57:FN57"/>
    <mergeCell ref="FO57:GB57"/>
    <mergeCell ref="GC57:GP57"/>
    <mergeCell ref="DV56:EI56"/>
    <mergeCell ref="EJ56:EY56"/>
    <mergeCell ref="EZ56:FN56"/>
    <mergeCell ref="FO56:GB56"/>
    <mergeCell ref="GC56:GP56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DG56:DU56"/>
    <mergeCell ref="DG55:DU55"/>
    <mergeCell ref="DV55:EI55"/>
    <mergeCell ref="EJ55:EY55"/>
    <mergeCell ref="EZ55:FN55"/>
    <mergeCell ref="FO55:GB55"/>
    <mergeCell ref="GC55:GP55"/>
    <mergeCell ref="DV54:EI54"/>
    <mergeCell ref="EJ54:EU54"/>
    <mergeCell ref="EZ54:FN54"/>
    <mergeCell ref="FO54:GA54"/>
    <mergeCell ref="GB54:GN54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DG54:DS54"/>
    <mergeCell ref="DG53:DT53"/>
    <mergeCell ref="DV53:EI53"/>
    <mergeCell ref="EJ53:EV53"/>
    <mergeCell ref="EZ53:FN53"/>
    <mergeCell ref="FO53:GA53"/>
    <mergeCell ref="GD53:GO53"/>
    <mergeCell ref="DV52:EI52"/>
    <mergeCell ref="EJ52:EU52"/>
    <mergeCell ref="EZ52:FN52"/>
    <mergeCell ref="FO52:GA52"/>
    <mergeCell ref="GD52:GO52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DG52:DT52"/>
    <mergeCell ref="DG51:DT51"/>
    <mergeCell ref="DV51:EI51"/>
    <mergeCell ref="EJ51:EU51"/>
    <mergeCell ref="EZ51:FN51"/>
    <mergeCell ref="FO51:GA51"/>
    <mergeCell ref="GD51:GO51"/>
    <mergeCell ref="DV50:EI50"/>
    <mergeCell ref="EJ50:EV50"/>
    <mergeCell ref="EZ50:FN50"/>
    <mergeCell ref="FO50:GB50"/>
    <mergeCell ref="GD50:GO50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DG50:DT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Y42"/>
    <mergeCell ref="EZ42:FN42"/>
    <mergeCell ref="FO42:GB42"/>
    <mergeCell ref="GC42:GP42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DG42:DU42"/>
    <mergeCell ref="DG41:DU41"/>
    <mergeCell ref="DV41:EI41"/>
    <mergeCell ref="EJ41:EY41"/>
    <mergeCell ref="EZ41:FN41"/>
    <mergeCell ref="FO41:GB41"/>
    <mergeCell ref="GC41:GP41"/>
    <mergeCell ref="DU40:EI40"/>
    <mergeCell ref="EJ40:EU40"/>
    <mergeCell ref="EZ40:FN40"/>
    <mergeCell ref="FO40:GA40"/>
    <mergeCell ref="GD40:GO40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DG40:DT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DG36:DT36"/>
    <mergeCell ref="DG35:DU35"/>
    <mergeCell ref="DV35:EI35"/>
    <mergeCell ref="EJ35:EY35"/>
    <mergeCell ref="EZ35:FN35"/>
    <mergeCell ref="FO35:GB35"/>
    <mergeCell ref="GC35:GP35"/>
    <mergeCell ref="DV34:EI34"/>
    <mergeCell ref="EJ34:EY34"/>
    <mergeCell ref="EZ34:FN34"/>
    <mergeCell ref="FO34:GB34"/>
    <mergeCell ref="GC34:GP34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4">
      <selection activeCell="J23" sqref="J23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4.75390625" style="0" customWidth="1"/>
  </cols>
  <sheetData>
    <row r="1" spans="1:12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4.25">
      <c r="B2" s="6"/>
      <c r="C2" s="29"/>
      <c r="D2" s="113" t="s">
        <v>150</v>
      </c>
      <c r="E2" s="6"/>
      <c r="F2" s="6"/>
      <c r="G2" s="6"/>
      <c r="H2" s="6"/>
      <c r="I2" s="6"/>
      <c r="J2" s="6"/>
      <c r="K2" s="6"/>
      <c r="L2" s="6"/>
    </row>
    <row r="3" spans="2:12" ht="14.25">
      <c r="B3" s="6"/>
      <c r="C3" s="6"/>
      <c r="D3" s="6"/>
      <c r="E3" s="6"/>
      <c r="F3" s="113" t="s">
        <v>227</v>
      </c>
      <c r="G3" s="6"/>
      <c r="H3" s="6"/>
      <c r="I3" s="6"/>
      <c r="J3" s="6"/>
      <c r="K3" s="6"/>
      <c r="L3" s="6"/>
    </row>
    <row r="4" spans="1:12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9" t="s">
        <v>159</v>
      </c>
    </row>
    <row r="5" spans="1:12" ht="18.75" customHeight="1">
      <c r="A5" s="372" t="s">
        <v>0</v>
      </c>
      <c r="B5" s="372" t="s">
        <v>123</v>
      </c>
      <c r="C5" s="372" t="s">
        <v>151</v>
      </c>
      <c r="D5" s="51" t="s">
        <v>152</v>
      </c>
      <c r="E5" s="40"/>
      <c r="F5" s="40"/>
      <c r="G5" s="40"/>
      <c r="H5" s="40"/>
      <c r="I5" s="40"/>
      <c r="J5" s="40"/>
      <c r="K5" s="40"/>
      <c r="L5" s="40"/>
    </row>
    <row r="6" spans="1:12" ht="18" customHeight="1">
      <c r="A6" s="372"/>
      <c r="B6" s="372"/>
      <c r="C6" s="372"/>
      <c r="D6" s="372" t="s">
        <v>153</v>
      </c>
      <c r="E6" s="372"/>
      <c r="F6" s="372"/>
      <c r="G6" s="277" t="s">
        <v>6</v>
      </c>
      <c r="H6" s="277"/>
      <c r="I6" s="277"/>
      <c r="J6" s="277"/>
      <c r="K6" s="277"/>
      <c r="L6" s="277"/>
    </row>
    <row r="7" spans="1:12" ht="20.25" customHeight="1">
      <c r="A7" s="372"/>
      <c r="B7" s="372"/>
      <c r="C7" s="372"/>
      <c r="D7" s="372" t="s">
        <v>220</v>
      </c>
      <c r="E7" s="372" t="s">
        <v>221</v>
      </c>
      <c r="F7" s="372" t="s">
        <v>222</v>
      </c>
      <c r="G7" s="51" t="s">
        <v>154</v>
      </c>
      <c r="H7" s="40"/>
      <c r="I7" s="40"/>
      <c r="J7" s="51" t="s">
        <v>253</v>
      </c>
      <c r="K7" s="40"/>
      <c r="L7" s="40"/>
    </row>
    <row r="8" spans="1:12" ht="56.25" customHeight="1">
      <c r="A8" s="372"/>
      <c r="B8" s="372"/>
      <c r="C8" s="372"/>
      <c r="D8" s="372"/>
      <c r="E8" s="372"/>
      <c r="F8" s="372"/>
      <c r="G8" s="45" t="s">
        <v>223</v>
      </c>
      <c r="H8" s="45" t="s">
        <v>221</v>
      </c>
      <c r="I8" s="45" t="s">
        <v>222</v>
      </c>
      <c r="J8" s="45" t="s">
        <v>224</v>
      </c>
      <c r="K8" s="45" t="s">
        <v>225</v>
      </c>
      <c r="L8" s="45" t="s">
        <v>226</v>
      </c>
    </row>
    <row r="9" spans="1:12" ht="16.5" customHeight="1">
      <c r="A9" s="112">
        <v>1</v>
      </c>
      <c r="B9" s="46" t="s">
        <v>254</v>
      </c>
      <c r="C9" s="40">
        <v>3</v>
      </c>
      <c r="D9" s="111">
        <v>4</v>
      </c>
      <c r="E9" s="46">
        <v>5</v>
      </c>
      <c r="F9" s="46">
        <v>6</v>
      </c>
      <c r="G9" s="111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</row>
    <row r="10" spans="1:12" ht="50.25" customHeight="1">
      <c r="A10" s="47" t="s">
        <v>155</v>
      </c>
      <c r="B10" s="46" t="s">
        <v>156</v>
      </c>
      <c r="C10" s="40" t="s">
        <v>209</v>
      </c>
      <c r="D10" s="101">
        <v>50160316.15</v>
      </c>
      <c r="E10" s="74">
        <v>4103000</v>
      </c>
      <c r="F10" s="74">
        <v>4103000</v>
      </c>
      <c r="G10" s="101">
        <v>4570017.27</v>
      </c>
      <c r="H10" s="74">
        <v>36560</v>
      </c>
      <c r="I10" s="74">
        <v>0</v>
      </c>
      <c r="J10" s="74">
        <v>45590298.88</v>
      </c>
      <c r="K10" s="74">
        <v>4066440</v>
      </c>
      <c r="L10" s="74">
        <v>4103000</v>
      </c>
    </row>
    <row r="11" spans="1:12" ht="52.5" customHeight="1">
      <c r="A11" s="48" t="s">
        <v>157</v>
      </c>
      <c r="B11" s="40">
        <v>1001</v>
      </c>
      <c r="C11" s="40" t="s">
        <v>209</v>
      </c>
      <c r="D11" s="101">
        <v>1449041.85</v>
      </c>
      <c r="E11" s="74">
        <v>36560</v>
      </c>
      <c r="F11" s="74">
        <v>0</v>
      </c>
      <c r="G11" s="101">
        <v>1449041.85</v>
      </c>
      <c r="H11" s="74">
        <v>36560</v>
      </c>
      <c r="I11" s="74">
        <v>0</v>
      </c>
      <c r="J11" s="74">
        <v>0</v>
      </c>
      <c r="K11" s="74">
        <v>0</v>
      </c>
      <c r="L11" s="74">
        <v>0</v>
      </c>
    </row>
    <row r="12" spans="1:12" ht="36" customHeight="1">
      <c r="A12" s="85" t="s">
        <v>158</v>
      </c>
      <c r="B12" s="83">
        <v>2001</v>
      </c>
      <c r="C12" s="83">
        <v>2019</v>
      </c>
      <c r="D12" s="115">
        <v>48711274.3</v>
      </c>
      <c r="E12" s="83">
        <v>0</v>
      </c>
      <c r="F12" s="83">
        <v>0</v>
      </c>
      <c r="G12" s="115">
        <v>3120975.42</v>
      </c>
      <c r="H12" s="83">
        <v>0</v>
      </c>
      <c r="I12" s="83">
        <v>0</v>
      </c>
      <c r="J12" s="115">
        <v>45590298.88</v>
      </c>
      <c r="K12" s="83">
        <v>0</v>
      </c>
      <c r="L12" s="83">
        <v>0</v>
      </c>
    </row>
    <row r="13" spans="1:12" ht="25.5" customHeight="1">
      <c r="A13" s="84" t="s">
        <v>158</v>
      </c>
      <c r="B13" s="83">
        <v>2002</v>
      </c>
      <c r="C13" s="83">
        <v>2020</v>
      </c>
      <c r="D13" s="86">
        <v>0</v>
      </c>
      <c r="E13" s="86">
        <v>4066440</v>
      </c>
      <c r="F13" s="86">
        <v>0</v>
      </c>
      <c r="G13" s="86">
        <v>0</v>
      </c>
      <c r="H13" s="86">
        <v>0</v>
      </c>
      <c r="I13" s="86">
        <v>0</v>
      </c>
      <c r="J13" s="86"/>
      <c r="K13" s="86">
        <v>4066440</v>
      </c>
      <c r="L13" s="86">
        <v>0</v>
      </c>
    </row>
    <row r="14" spans="1:12" ht="24" customHeight="1">
      <c r="A14" s="114" t="s">
        <v>158</v>
      </c>
      <c r="B14" s="40">
        <v>2003</v>
      </c>
      <c r="C14" s="40">
        <v>2021</v>
      </c>
      <c r="D14" s="40">
        <v>0</v>
      </c>
      <c r="E14" s="40">
        <v>0</v>
      </c>
      <c r="F14" s="74">
        <v>4103000</v>
      </c>
      <c r="G14" s="40">
        <v>0</v>
      </c>
      <c r="H14" s="40">
        <v>0</v>
      </c>
      <c r="I14" s="40">
        <v>0</v>
      </c>
      <c r="J14" s="40"/>
      <c r="K14" s="40"/>
      <c r="L14" s="74">
        <v>4103000</v>
      </c>
    </row>
    <row r="15" spans="1:12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</sheetData>
  <sheetProtection/>
  <mergeCells count="8">
    <mergeCell ref="A5:A8"/>
    <mergeCell ref="B5:B8"/>
    <mergeCell ref="C5:C8"/>
    <mergeCell ref="D6:F6"/>
    <mergeCell ref="G6:L6"/>
    <mergeCell ref="D7:D8"/>
    <mergeCell ref="E7:E8"/>
    <mergeCell ref="F7:F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7">
      <selection activeCell="A40" sqref="A40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50" t="s">
        <v>162</v>
      </c>
      <c r="B1" s="150"/>
      <c r="C1" s="150"/>
    </row>
    <row r="2" spans="1:3" ht="15.75">
      <c r="A2" s="373" t="s">
        <v>218</v>
      </c>
      <c r="B2" s="373"/>
      <c r="C2" s="373"/>
    </row>
    <row r="3" spans="1:3" ht="12.75">
      <c r="A3" s="33"/>
      <c r="B3" s="33"/>
      <c r="C3" s="49" t="s">
        <v>163</v>
      </c>
    </row>
    <row r="4" spans="1:3" ht="38.25">
      <c r="A4" s="50" t="s">
        <v>0</v>
      </c>
      <c r="B4" s="50" t="s">
        <v>123</v>
      </c>
      <c r="C4" s="45" t="s">
        <v>172</v>
      </c>
    </row>
    <row r="5" spans="1:3" ht="12.75">
      <c r="A5" s="40">
        <v>1</v>
      </c>
      <c r="B5" s="40">
        <v>2</v>
      </c>
      <c r="C5" s="40">
        <v>3</v>
      </c>
    </row>
    <row r="6" spans="1:3" ht="12.75">
      <c r="A6" s="51" t="s">
        <v>164</v>
      </c>
      <c r="B6" s="46" t="s">
        <v>167</v>
      </c>
      <c r="C6" s="67"/>
    </row>
    <row r="7" spans="1:3" ht="12.75">
      <c r="A7" s="51" t="s">
        <v>149</v>
      </c>
      <c r="B7" s="46" t="s">
        <v>168</v>
      </c>
      <c r="C7" s="67"/>
    </row>
    <row r="8" spans="1:3" ht="12.75">
      <c r="A8" s="51" t="s">
        <v>165</v>
      </c>
      <c r="B8" s="46" t="s">
        <v>169</v>
      </c>
      <c r="C8" s="67"/>
    </row>
    <row r="9" spans="1:3" ht="12.75">
      <c r="A9" s="51" t="s">
        <v>166</v>
      </c>
      <c r="B9" s="46" t="s">
        <v>170</v>
      </c>
      <c r="C9" s="67"/>
    </row>
    <row r="10" spans="1:3" ht="12.75">
      <c r="A10" s="33"/>
      <c r="B10" s="33"/>
      <c r="C10" s="33"/>
    </row>
    <row r="11" spans="1:3" ht="14.25">
      <c r="A11" s="150" t="s">
        <v>171</v>
      </c>
      <c r="B11" s="150"/>
      <c r="C11" s="150"/>
    </row>
    <row r="12" spans="1:3" ht="12.75">
      <c r="A12" s="33"/>
      <c r="B12" s="33"/>
      <c r="C12" s="49" t="s">
        <v>182</v>
      </c>
    </row>
    <row r="13" spans="1:3" ht="12.75">
      <c r="A13" s="50" t="s">
        <v>0</v>
      </c>
      <c r="B13" s="50" t="s">
        <v>123</v>
      </c>
      <c r="C13" s="40" t="s">
        <v>173</v>
      </c>
    </row>
    <row r="14" spans="1:3" ht="12.75">
      <c r="A14" s="40">
        <v>1</v>
      </c>
      <c r="B14" s="40">
        <v>2</v>
      </c>
      <c r="C14" s="40">
        <v>3</v>
      </c>
    </row>
    <row r="15" spans="1:3" ht="25.5">
      <c r="A15" s="48" t="s">
        <v>174</v>
      </c>
      <c r="B15" s="46" t="s">
        <v>167</v>
      </c>
      <c r="C15" s="44"/>
    </row>
    <row r="16" spans="1:3" ht="51">
      <c r="A16" s="48" t="s">
        <v>175</v>
      </c>
      <c r="B16" s="46" t="s">
        <v>168</v>
      </c>
      <c r="C16" s="44"/>
    </row>
    <row r="17" spans="1:3" ht="25.5">
      <c r="A17" s="48" t="s">
        <v>176</v>
      </c>
      <c r="B17" s="46" t="s">
        <v>169</v>
      </c>
      <c r="C17" s="44"/>
    </row>
    <row r="18" spans="1:3" ht="12.75">
      <c r="A18" s="33"/>
      <c r="B18" s="33"/>
      <c r="C18" s="33"/>
    </row>
    <row r="19" spans="1:3" ht="12.75">
      <c r="A19" s="123" t="s">
        <v>260</v>
      </c>
      <c r="B19" s="33"/>
      <c r="C19" s="33"/>
    </row>
    <row r="20" spans="1:3" ht="12.75">
      <c r="A20" s="123" t="s">
        <v>177</v>
      </c>
      <c r="B20" s="33"/>
      <c r="C20" s="33"/>
    </row>
    <row r="21" spans="1:3" ht="12.75">
      <c r="A21" s="123" t="s">
        <v>54</v>
      </c>
      <c r="B21" s="33" t="s">
        <v>180</v>
      </c>
      <c r="C21" s="77" t="s">
        <v>257</v>
      </c>
    </row>
    <row r="22" spans="1:3" ht="12.75">
      <c r="A22" s="33"/>
      <c r="B22" s="52" t="s">
        <v>7</v>
      </c>
      <c r="C22" s="53" t="s">
        <v>8</v>
      </c>
    </row>
    <row r="23" spans="1:3" ht="12.75">
      <c r="A23" s="33"/>
      <c r="B23" s="33"/>
      <c r="C23" s="33"/>
    </row>
    <row r="24" spans="1:3" ht="12.75">
      <c r="A24" s="33" t="s">
        <v>178</v>
      </c>
      <c r="B24" s="33"/>
      <c r="C24" s="33"/>
    </row>
    <row r="25" spans="1:3" ht="12.75">
      <c r="A25" s="33" t="s">
        <v>179</v>
      </c>
      <c r="B25" s="33"/>
      <c r="C25" s="33"/>
    </row>
    <row r="26" spans="1:3" ht="12.75">
      <c r="A26" s="33" t="s">
        <v>53</v>
      </c>
      <c r="B26" s="33" t="s">
        <v>181</v>
      </c>
      <c r="C26" s="78" t="s">
        <v>207</v>
      </c>
    </row>
    <row r="27" spans="1:3" ht="12.75">
      <c r="A27" s="33"/>
      <c r="B27" s="52" t="s">
        <v>7</v>
      </c>
      <c r="C27" s="53" t="s">
        <v>8</v>
      </c>
    </row>
    <row r="28" spans="1:3" ht="12.75">
      <c r="A28" s="33"/>
      <c r="B28" s="33"/>
      <c r="C28" s="33"/>
    </row>
    <row r="29" spans="1:3" ht="12.75">
      <c r="A29" s="33" t="s">
        <v>52</v>
      </c>
      <c r="B29" s="33"/>
      <c r="C29" s="33"/>
    </row>
    <row r="30" spans="1:3" ht="12.75">
      <c r="A30" s="33" t="s">
        <v>53</v>
      </c>
      <c r="B30" s="33"/>
      <c r="C30" s="33"/>
    </row>
    <row r="31" spans="1:3" ht="12.75">
      <c r="A31" s="33"/>
      <c r="B31" s="33" t="s">
        <v>180</v>
      </c>
      <c r="C31" s="78" t="s">
        <v>183</v>
      </c>
    </row>
    <row r="32" spans="1:3" ht="12.75">
      <c r="A32" s="33"/>
      <c r="B32" s="52" t="s">
        <v>7</v>
      </c>
      <c r="C32" s="53" t="s">
        <v>8</v>
      </c>
    </row>
    <row r="33" spans="1:3" ht="12.75">
      <c r="A33" s="33"/>
      <c r="B33" s="52"/>
      <c r="C33" s="52"/>
    </row>
    <row r="34" spans="1:3" ht="12.75">
      <c r="A34" s="33"/>
      <c r="B34" s="52"/>
      <c r="C34" s="52"/>
    </row>
    <row r="35" spans="1:3" ht="12.75">
      <c r="A35" s="33" t="s">
        <v>28</v>
      </c>
      <c r="B35" s="33" t="s">
        <v>180</v>
      </c>
      <c r="C35" s="34" t="s">
        <v>207</v>
      </c>
    </row>
    <row r="36" spans="1:3" ht="12.75">
      <c r="A36" s="33"/>
      <c r="B36" s="52" t="s">
        <v>7</v>
      </c>
      <c r="C36" s="53" t="s">
        <v>8</v>
      </c>
    </row>
    <row r="37" spans="1:3" ht="12.75">
      <c r="A37" s="33"/>
      <c r="B37" s="33"/>
      <c r="C37" s="33"/>
    </row>
    <row r="38" spans="1:3" ht="12.75">
      <c r="A38" s="33" t="s">
        <v>206</v>
      </c>
      <c r="B38" s="33"/>
      <c r="C38" s="33"/>
    </row>
    <row r="40" ht="12.75">
      <c r="A40" s="33" t="s">
        <v>262</v>
      </c>
    </row>
    <row r="41" ht="12.75">
      <c r="A41" s="33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2019-10-27T17:59:19Z</cp:lastPrinted>
  <dcterms:created xsi:type="dcterms:W3CDTF">2010-11-26T07:12:57Z</dcterms:created>
  <dcterms:modified xsi:type="dcterms:W3CDTF">2019-10-27T18:02:08Z</dcterms:modified>
  <cp:category/>
  <cp:version/>
  <cp:contentType/>
  <cp:contentStatus/>
</cp:coreProperties>
</file>